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FY 2018\Budget Book\"/>
    </mc:Choice>
  </mc:AlternateContent>
  <bookViews>
    <workbookView xWindow="0" yWindow="30" windowWidth="19035" windowHeight="11640" tabRatio="907"/>
  </bookViews>
  <sheets>
    <sheet name="Table of Contents" sheetId="28" r:id="rId1"/>
    <sheet name="Schedule - Total University" sheetId="53" r:id="rId2"/>
    <sheet name="Schedule -Kent Campus " sheetId="54" r:id="rId3"/>
    <sheet name="Schedule -Regional Campuses " sheetId="55" r:id="rId4"/>
    <sheet name="Schedule -CPM " sheetId="56" r:id="rId5"/>
    <sheet name="FY18 Total Budget &amp; FAQ" sheetId="33" r:id="rId6"/>
    <sheet name="KC E&amp;G by function trend Chart" sheetId="77" r:id="rId7"/>
    <sheet name="RC Budget by Campus" sheetId="42" r:id="rId8"/>
    <sheet name="KC Aux FY18 Summary" sheetId="40" r:id="rId9"/>
    <sheet name="RC  Aux FY18 Summary" sheetId="41" r:id="rId10"/>
    <sheet name="KC Aux Expenditure FY14-FY18" sheetId="6" state="hidden" r:id="rId11"/>
    <sheet name="RC Aux Expenditure FY16-FY18" sheetId="3" state="hidden" r:id="rId12"/>
    <sheet name="KC E&amp;G by function FY14-FY18" sheetId="8" state="hidden" r:id="rId13"/>
    <sheet name="RC E&amp;G by campus FY14-FY18" sheetId="2" state="hidden" r:id="rId14"/>
    <sheet name="page" sheetId="78" r:id="rId15"/>
    <sheet name="A&amp;S" sheetId="24" r:id="rId16"/>
    <sheet name="AED" sheetId="27" r:id="rId17"/>
    <sheet name="AEST" sheetId="22" r:id="rId18"/>
    <sheet name="ARTS" sheetId="20" r:id="rId19"/>
    <sheet name="BUS" sheetId="26" r:id="rId20"/>
    <sheet name="CCI" sheetId="25" r:id="rId21"/>
    <sheet name="EHHS" sheetId="21" r:id="rId22"/>
    <sheet name="NURS" sheetId="23" r:id="rId23"/>
    <sheet name="PH" sheetId="50" r:id="rId24"/>
    <sheet name="AA SUPPORT" sheetId="19" r:id="rId25"/>
    <sheet name="BF" sheetId="13" r:id="rId26"/>
    <sheet name="DEI" sheetId="38" r:id="rId27"/>
    <sheet name="Gen.Counsel " sheetId="46" r:id="rId28"/>
    <sheet name="HR" sheetId="11" r:id="rId29"/>
    <sheet name="IS" sheetId="10" r:id="rId30"/>
    <sheet name="IA" sheetId="15" r:id="rId31"/>
    <sheet name="President" sheetId="16" r:id="rId32"/>
    <sheet name="RASP" sheetId="76" r:id="rId33"/>
    <sheet name="Student Affairs" sheetId="12" r:id="rId34"/>
    <sheet name="UR" sheetId="14" r:id="rId35"/>
    <sheet name="Pooled funds and Other" sheetId="17" r:id="rId36"/>
    <sheet name="Scholarships" sheetId="37" r:id="rId37"/>
    <sheet name="KSUCPM" sheetId="58" r:id="rId38"/>
  </sheets>
  <definedNames>
    <definedName name="_xlnm._FilterDatabase" localSheetId="24" hidden="1">'AA SUPPORT'!$G$9:$G$77</definedName>
    <definedName name="_Key1" localSheetId="26" hidden="1">#REF!</definedName>
    <definedName name="_Key1" localSheetId="27" hidden="1">#REF!</definedName>
    <definedName name="_Key1" localSheetId="6" hidden="1">#REF!</definedName>
    <definedName name="_Key1" localSheetId="23" hidden="1">#REF!</definedName>
    <definedName name="_Key1" localSheetId="32" hidden="1">#REF!</definedName>
    <definedName name="_Key1" localSheetId="7" hidden="1">#REF!</definedName>
    <definedName name="_Key1" hidden="1">#REF!</definedName>
    <definedName name="_Order1" hidden="1">255</definedName>
    <definedName name="_Sort" localSheetId="26" hidden="1">#REF!</definedName>
    <definedName name="_Sort" localSheetId="27" hidden="1">#REF!</definedName>
    <definedName name="_Sort" localSheetId="6" hidden="1">#REF!</definedName>
    <definedName name="_Sort" localSheetId="23" hidden="1">#REF!</definedName>
    <definedName name="_Sort" localSheetId="32" hidden="1">#REF!</definedName>
    <definedName name="_Sort" localSheetId="7" hidden="1">#REF!</definedName>
    <definedName name="_Sort" hidden="1">#REF!</definedName>
    <definedName name="_xlnm.Print_Area" localSheetId="15">'A&amp;S'!$A$1:$F$62</definedName>
    <definedName name="_xlnm.Print_Area" localSheetId="24">'AA SUPPORT'!$A$1:$F$84</definedName>
    <definedName name="_xlnm.Print_Area" localSheetId="16">AED!$A$1:$F$20</definedName>
    <definedName name="_xlnm.Print_Area" localSheetId="17">AEST!$A$1:$F$21</definedName>
    <definedName name="_xlnm.Print_Area" localSheetId="18">ARTS!$A$1:$F$27</definedName>
    <definedName name="_xlnm.Print_Area" localSheetId="25">BF!$A$1:$F$49</definedName>
    <definedName name="_xlnm.Print_Area" localSheetId="19">BUS!$A$1:$F$37</definedName>
    <definedName name="_xlnm.Print_Area" localSheetId="20">CCI!$A$1:$F$22</definedName>
    <definedName name="_xlnm.Print_Area" localSheetId="26">DEI!$A$1:$F$26</definedName>
    <definedName name="_xlnm.Print_Area" localSheetId="21">EHHS!$A$1:$F$39</definedName>
    <definedName name="_xlnm.Print_Area" localSheetId="5">'FY18 Total Budget &amp; FAQ'!$A$1:$G$115</definedName>
    <definedName name="_xlnm.Print_Area" localSheetId="27">'Gen.Counsel '!$A$1:$F$15</definedName>
    <definedName name="_xlnm.Print_Area" localSheetId="28">HR!$A$1:$F$31</definedName>
    <definedName name="_xlnm.Print_Area" localSheetId="30">IA!$A$1:$F$32</definedName>
    <definedName name="_xlnm.Print_Area" localSheetId="29">IS!$A$1:$F$49</definedName>
    <definedName name="_xlnm.Print_Area" localSheetId="8">'KC Aux FY18 Summary'!$A$1:$P$88</definedName>
    <definedName name="_xlnm.Print_Area" localSheetId="37">KSUCPM!$A$1:$F$37</definedName>
    <definedName name="_xlnm.Print_Area" localSheetId="22">NURS!$A$1:$F$18</definedName>
    <definedName name="_xlnm.Print_Area" localSheetId="23">PH!$A$1:$F$21</definedName>
    <definedName name="_xlnm.Print_Area" localSheetId="35">'Pooled funds and Other'!$A$1:$F$31</definedName>
    <definedName name="_xlnm.Print_Area" localSheetId="31">President!$A$1:$F$20</definedName>
    <definedName name="_xlnm.Print_Area" localSheetId="32">RASP!$A$1:$F$15</definedName>
    <definedName name="_xlnm.Print_Area" localSheetId="9">'RC  Aux FY18 Summary'!$A$1:$E$37</definedName>
    <definedName name="_xlnm.Print_Area" localSheetId="7">'RC Budget by Campus'!$A$1:$J$87</definedName>
    <definedName name="_xlnm.Print_Area" localSheetId="1">'Schedule - Total University'!$A$1:$C$52</definedName>
    <definedName name="_xlnm.Print_Area" localSheetId="4">'Schedule -CPM '!$A$1:$D$36</definedName>
    <definedName name="_xlnm.Print_Area" localSheetId="2">'Schedule -Kent Campus '!$A$1:$D$48</definedName>
    <definedName name="_xlnm.Print_Area" localSheetId="3">'Schedule -Regional Campuses '!$A$1:$D$34</definedName>
    <definedName name="_xlnm.Print_Area" localSheetId="36">Scholarships!$A$1:$C$29</definedName>
    <definedName name="_xlnm.Print_Area" localSheetId="33">'Student Affairs'!$A$1:$F$18</definedName>
    <definedName name="_xlnm.Print_Area" localSheetId="34">UR!$A$1:$F$18</definedName>
    <definedName name="_xlnm.Print_Titles" localSheetId="24">'AA SUPPORT'!$1:$8</definedName>
  </definedNames>
  <calcPr calcId="162913"/>
</workbook>
</file>

<file path=xl/calcChain.xml><?xml version="1.0" encoding="utf-8"?>
<calcChain xmlns="http://schemas.openxmlformats.org/spreadsheetml/2006/main">
  <c r="Q20" i="40" l="1"/>
  <c r="B68" i="33" l="1"/>
  <c r="D68" i="33" l="1"/>
  <c r="D71" i="33" s="1"/>
  <c r="C71" i="33"/>
  <c r="E71" i="33"/>
  <c r="F71" i="33"/>
  <c r="B58" i="33"/>
  <c r="K20" i="40" l="1"/>
  <c r="H27" i="42" l="1"/>
  <c r="C27" i="42"/>
  <c r="E27" i="42"/>
  <c r="D27" i="42"/>
  <c r="K17" i="40"/>
  <c r="I17" i="40"/>
  <c r="G17" i="40"/>
  <c r="F17" i="40"/>
  <c r="K7" i="40"/>
  <c r="O7" i="40" s="1"/>
  <c r="B21" i="42"/>
  <c r="J19" i="42"/>
  <c r="J17" i="42"/>
  <c r="I17" i="42"/>
  <c r="H17" i="42"/>
  <c r="G17" i="42"/>
  <c r="F17" i="42"/>
  <c r="E17" i="42"/>
  <c r="D17" i="42"/>
  <c r="C17" i="42"/>
  <c r="B17" i="42"/>
  <c r="I11" i="42"/>
  <c r="J10" i="42"/>
  <c r="J9" i="42"/>
  <c r="J11" i="42" s="1"/>
  <c r="J8" i="42"/>
  <c r="D13" i="3" l="1"/>
  <c r="E13" i="3" s="1"/>
  <c r="G19" i="8"/>
  <c r="G19" i="2" l="1"/>
  <c r="F70" i="19"/>
  <c r="F25" i="17" l="1"/>
  <c r="F18" i="17"/>
  <c r="F19" i="17"/>
  <c r="F12" i="17"/>
  <c r="F16" i="17"/>
  <c r="F20" i="17"/>
  <c r="F17" i="17"/>
  <c r="F26" i="17"/>
  <c r="F13" i="17"/>
  <c r="F10" i="17"/>
  <c r="F21" i="17"/>
  <c r="F11" i="17"/>
  <c r="F24" i="17"/>
  <c r="F9" i="17"/>
  <c r="F30" i="17"/>
  <c r="F14" i="17"/>
  <c r="F23" i="17"/>
  <c r="F15" i="17"/>
  <c r="F29" i="17"/>
  <c r="F27" i="17"/>
  <c r="F22" i="17"/>
  <c r="F28" i="17"/>
  <c r="D31" i="17"/>
  <c r="E31" i="17"/>
  <c r="C31" i="17"/>
  <c r="F12" i="16"/>
  <c r="F11" i="16"/>
  <c r="F23" i="15"/>
  <c r="F19" i="11"/>
  <c r="F17" i="20"/>
  <c r="F22" i="20"/>
  <c r="F13" i="50"/>
  <c r="F9" i="23"/>
  <c r="F10" i="23"/>
  <c r="F11" i="23"/>
  <c r="F12" i="23"/>
  <c r="F13" i="23"/>
  <c r="F34" i="21"/>
  <c r="F9" i="21"/>
  <c r="F30" i="21"/>
  <c r="F18" i="25"/>
  <c r="F17" i="25"/>
  <c r="F16" i="25"/>
  <c r="F15" i="25"/>
  <c r="F14" i="25"/>
  <c r="F13" i="25"/>
  <c r="F12" i="25"/>
  <c r="F11" i="25"/>
  <c r="F10" i="25"/>
  <c r="F9" i="25"/>
  <c r="F14" i="26"/>
  <c r="F15" i="26"/>
  <c r="F11" i="26"/>
  <c r="F40" i="24"/>
  <c r="F13" i="27"/>
  <c r="F14" i="27"/>
  <c r="F10" i="27"/>
  <c r="F12" i="27"/>
  <c r="F11" i="27"/>
  <c r="F12" i="22"/>
  <c r="F11" i="22"/>
  <c r="F10" i="22"/>
  <c r="F36" i="19"/>
  <c r="F50" i="19"/>
  <c r="F72" i="19"/>
  <c r="F41" i="19"/>
  <c r="F9" i="19"/>
  <c r="F25" i="19"/>
  <c r="F44" i="19"/>
  <c r="C33" i="26" l="1"/>
  <c r="D33" i="26"/>
  <c r="E33" i="26"/>
  <c r="H11" i="42" l="1"/>
  <c r="G11" i="42"/>
  <c r="F11" i="42"/>
  <c r="E11" i="42"/>
  <c r="D11" i="42"/>
  <c r="C11" i="42"/>
  <c r="B11" i="42"/>
  <c r="B111" i="33" l="1"/>
  <c r="E18" i="41" l="1"/>
  <c r="E74" i="33" l="1"/>
  <c r="E75" i="33"/>
  <c r="B11" i="33" l="1"/>
  <c r="B8" i="33"/>
  <c r="D12" i="40" l="1"/>
  <c r="E12" i="40"/>
  <c r="E22" i="40" l="1"/>
  <c r="E15" i="40"/>
  <c r="E17" i="40"/>
  <c r="E16" i="40"/>
  <c r="D22" i="40"/>
  <c r="D16" i="40"/>
  <c r="D15" i="40"/>
  <c r="D17" i="40"/>
  <c r="E18" i="40" l="1"/>
  <c r="D18" i="40"/>
  <c r="E11" i="76"/>
  <c r="D11" i="76"/>
  <c r="C11" i="76"/>
  <c r="F10" i="76"/>
  <c r="F9" i="76"/>
  <c r="D46" i="10"/>
  <c r="E46" i="10"/>
  <c r="C46" i="10"/>
  <c r="F17" i="10"/>
  <c r="F18" i="10"/>
  <c r="F12" i="10"/>
  <c r="C22" i="38"/>
  <c r="D22" i="38"/>
  <c r="E22" i="38"/>
  <c r="F15" i="38"/>
  <c r="F16" i="21"/>
  <c r="F11" i="21"/>
  <c r="F12" i="21"/>
  <c r="F16" i="20"/>
  <c r="F15" i="50"/>
  <c r="F14" i="23"/>
  <c r="F25" i="26"/>
  <c r="F29" i="26"/>
  <c r="F52" i="24"/>
  <c r="F36" i="24"/>
  <c r="F35" i="24"/>
  <c r="F51" i="24"/>
  <c r="F10" i="24"/>
  <c r="F32" i="24"/>
  <c r="F14" i="24"/>
  <c r="F41" i="24"/>
  <c r="F9" i="24"/>
  <c r="F39" i="24"/>
  <c r="F13" i="24"/>
  <c r="F20" i="24"/>
  <c r="F57" i="24"/>
  <c r="F17" i="24"/>
  <c r="F50" i="24"/>
  <c r="F12" i="24"/>
  <c r="F24" i="24"/>
  <c r="F31" i="24"/>
  <c r="F42" i="24"/>
  <c r="F33" i="24"/>
  <c r="F38" i="24"/>
  <c r="F15" i="24"/>
  <c r="F16" i="24"/>
  <c r="F18" i="24"/>
  <c r="F27" i="24"/>
  <c r="F44" i="24"/>
  <c r="F46" i="24"/>
  <c r="F43" i="24"/>
  <c r="F49" i="24"/>
  <c r="F48" i="24"/>
  <c r="F26" i="24"/>
  <c r="F29" i="24"/>
  <c r="F47" i="24"/>
  <c r="F54" i="24"/>
  <c r="F11" i="76" l="1"/>
  <c r="D77" i="19"/>
  <c r="E77" i="19"/>
  <c r="C77" i="19"/>
  <c r="F17" i="19"/>
  <c r="F47" i="19"/>
  <c r="F63" i="19"/>
  <c r="F65" i="19"/>
  <c r="F30" i="19"/>
  <c r="F73" i="19"/>
  <c r="F15" i="19"/>
  <c r="F75" i="19"/>
  <c r="F19" i="19"/>
  <c r="F18" i="19"/>
  <c r="F61" i="19"/>
  <c r="F13" i="19"/>
  <c r="F37" i="19"/>
  <c r="F60" i="19"/>
  <c r="F29" i="19"/>
  <c r="F51" i="19"/>
  <c r="F12" i="19"/>
  <c r="F43" i="19"/>
  <c r="F74" i="19"/>
  <c r="F49" i="19"/>
  <c r="F66" i="19"/>
  <c r="F22" i="19"/>
  <c r="F64" i="19"/>
  <c r="F27" i="19"/>
  <c r="F23" i="19"/>
  <c r="F48" i="19"/>
  <c r="F31" i="19"/>
  <c r="F71" i="19"/>
  <c r="F28" i="19"/>
  <c r="F76" i="19"/>
  <c r="F20" i="19"/>
  <c r="F32" i="19"/>
  <c r="F42" i="19"/>
  <c r="F59" i="19"/>
  <c r="F45" i="19"/>
  <c r="F38" i="19"/>
  <c r="F33" i="19"/>
  <c r="F62" i="19"/>
  <c r="F16" i="19"/>
  <c r="F34" i="19"/>
  <c r="F11" i="19"/>
  <c r="F14" i="19"/>
  <c r="F46" i="19"/>
  <c r="F40" i="19"/>
  <c r="F24" i="19"/>
  <c r="F10" i="19"/>
  <c r="F21" i="19"/>
  <c r="F67" i="19"/>
  <c r="F26" i="19"/>
  <c r="F52" i="19"/>
  <c r="F68" i="19"/>
  <c r="F39" i="19"/>
  <c r="F69" i="19"/>
  <c r="F57" i="19"/>
  <c r="F53" i="19"/>
  <c r="F58" i="19"/>
  <c r="F56" i="19"/>
  <c r="F55" i="19"/>
  <c r="F54" i="19"/>
  <c r="E73" i="33" l="1"/>
  <c r="D75" i="33"/>
  <c r="D74" i="33"/>
  <c r="D73" i="33"/>
  <c r="C75" i="33"/>
  <c r="C74" i="33"/>
  <c r="C73" i="33"/>
  <c r="B75" i="33"/>
  <c r="B74" i="33"/>
  <c r="B73" i="33" l="1"/>
  <c r="B71" i="33" l="1"/>
  <c r="F19" i="2"/>
  <c r="F19" i="8" l="1"/>
  <c r="C13" i="3" l="1"/>
  <c r="F22" i="6"/>
  <c r="C14" i="12"/>
  <c r="D16" i="16"/>
  <c r="E16" i="16"/>
  <c r="C16" i="16"/>
  <c r="F13" i="16"/>
  <c r="C27" i="15" l="1"/>
  <c r="D27" i="15"/>
  <c r="E27" i="15"/>
  <c r="F10" i="15"/>
  <c r="F11" i="15"/>
  <c r="F12" i="15"/>
  <c r="F13" i="15"/>
  <c r="F14" i="15"/>
  <c r="F15" i="15"/>
  <c r="F9" i="15"/>
  <c r="D13" i="14" l="1"/>
  <c r="E13" i="14"/>
  <c r="C13" i="14"/>
  <c r="F45" i="24" l="1"/>
  <c r="F19" i="24"/>
  <c r="F56" i="24"/>
  <c r="F25" i="24"/>
  <c r="F30" i="24"/>
  <c r="F53" i="24"/>
  <c r="F34" i="24"/>
  <c r="F22" i="24"/>
  <c r="F37" i="24"/>
  <c r="F11" i="24"/>
  <c r="E58" i="24"/>
  <c r="E17" i="22" l="1"/>
  <c r="F16" i="22"/>
  <c r="F13" i="22"/>
  <c r="F14" i="22"/>
  <c r="F15" i="22"/>
  <c r="C17" i="22"/>
  <c r="D17" i="22"/>
  <c r="E19" i="8" l="1"/>
  <c r="E22" i="6" l="1"/>
  <c r="E19" i="2" l="1"/>
  <c r="B13" i="3"/>
  <c r="F16" i="58" l="1"/>
  <c r="F17" i="58"/>
  <c r="D17" i="50" l="1"/>
  <c r="E17" i="50"/>
  <c r="C17" i="50"/>
  <c r="F9" i="26" l="1"/>
  <c r="F10" i="26"/>
  <c r="F26" i="26"/>
  <c r="F18" i="26"/>
  <c r="F27" i="26"/>
  <c r="F12" i="26"/>
  <c r="F28" i="26"/>
  <c r="F32" i="26"/>
  <c r="F24" i="26"/>
  <c r="F19" i="26"/>
  <c r="F22" i="26"/>
  <c r="F30" i="26"/>
  <c r="F10" i="21" l="1"/>
  <c r="F14" i="21"/>
  <c r="F15" i="21"/>
  <c r="F13" i="21"/>
  <c r="F17" i="21"/>
  <c r="F23" i="21"/>
  <c r="F26" i="21"/>
  <c r="F33" i="21"/>
  <c r="F18" i="21"/>
  <c r="F19" i="21"/>
  <c r="F20" i="21"/>
  <c r="F21" i="21"/>
  <c r="F22" i="21"/>
  <c r="F24" i="21"/>
  <c r="F25" i="21"/>
  <c r="F27" i="21"/>
  <c r="F28" i="21"/>
  <c r="F29" i="21"/>
  <c r="F31" i="21"/>
  <c r="F32" i="21"/>
  <c r="E14" i="23"/>
  <c r="D14" i="23"/>
  <c r="C14" i="23"/>
  <c r="F35" i="19"/>
  <c r="F14" i="38" l="1"/>
  <c r="F9" i="38"/>
  <c r="F10" i="38"/>
  <c r="F11" i="38"/>
  <c r="F12" i="38"/>
  <c r="F13" i="38"/>
  <c r="F16" i="38"/>
  <c r="F17" i="38"/>
  <c r="F18" i="38"/>
  <c r="F34" i="10"/>
  <c r="F35" i="10"/>
  <c r="F36" i="10"/>
  <c r="F39" i="10"/>
  <c r="F40" i="10"/>
  <c r="F41" i="10"/>
  <c r="F42" i="10"/>
  <c r="F43" i="10"/>
  <c r="F45" i="10"/>
  <c r="F32" i="10"/>
  <c r="F9" i="10"/>
  <c r="F10" i="10"/>
  <c r="F19" i="10"/>
  <c r="F11" i="10"/>
  <c r="F38" i="10"/>
  <c r="F44" i="10"/>
  <c r="F15" i="10"/>
  <c r="F20" i="10"/>
  <c r="F21" i="10"/>
  <c r="F22" i="10"/>
  <c r="F33" i="10"/>
  <c r="F23" i="10"/>
  <c r="F24" i="10"/>
  <c r="F25" i="10"/>
  <c r="F26" i="10"/>
  <c r="F27" i="10"/>
  <c r="F28" i="10"/>
  <c r="F30" i="10"/>
  <c r="F29" i="10"/>
  <c r="F13" i="10"/>
  <c r="F16" i="10"/>
  <c r="F31" i="10"/>
  <c r="F37" i="10"/>
  <c r="C26" i="55" l="1"/>
  <c r="C31" i="55" s="1"/>
  <c r="C16" i="55"/>
  <c r="C34" i="55" l="1"/>
  <c r="E76" i="33" l="1"/>
  <c r="D76" i="33"/>
  <c r="C76" i="33" l="1"/>
  <c r="B76" i="33"/>
  <c r="D19" i="2"/>
  <c r="D22" i="6"/>
  <c r="D19" i="8"/>
  <c r="F9" i="46"/>
  <c r="E10" i="46"/>
  <c r="D10" i="46"/>
  <c r="C10" i="46"/>
  <c r="F10" i="46" l="1"/>
  <c r="F9" i="11"/>
  <c r="F10" i="11"/>
  <c r="F13" i="11"/>
  <c r="F12" i="11"/>
  <c r="F14" i="11"/>
  <c r="F11" i="11"/>
  <c r="F15" i="11"/>
  <c r="F16" i="11"/>
  <c r="F17" i="11"/>
  <c r="F18" i="11"/>
  <c r="F20" i="11"/>
  <c r="F21" i="11"/>
  <c r="F22" i="11"/>
  <c r="F23" i="11"/>
  <c r="F24" i="11"/>
  <c r="F25" i="11"/>
  <c r="F38" i="13"/>
  <c r="D34" i="58"/>
  <c r="E34" i="58"/>
  <c r="C34" i="58"/>
  <c r="F18" i="58"/>
  <c r="F19" i="58"/>
  <c r="F20" i="58"/>
  <c r="F21" i="58"/>
  <c r="F22" i="58"/>
  <c r="F23" i="58"/>
  <c r="F24" i="58"/>
  <c r="F25" i="58"/>
  <c r="F26" i="58"/>
  <c r="F27" i="58"/>
  <c r="F28" i="58"/>
  <c r="F29" i="58"/>
  <c r="F33" i="58"/>
  <c r="F28" i="24"/>
  <c r="F21" i="24"/>
  <c r="C15" i="27"/>
  <c r="D14" i="12"/>
  <c r="E14" i="12"/>
  <c r="F15" i="16"/>
  <c r="E15" i="27"/>
  <c r="D15" i="27"/>
  <c r="B34" i="53"/>
  <c r="B20" i="53"/>
  <c r="D28" i="56"/>
  <c r="D33" i="56" s="1"/>
  <c r="D18" i="56"/>
  <c r="B9" i="33" s="1"/>
  <c r="C40" i="54"/>
  <c r="D40" i="54"/>
  <c r="D36" i="56" l="1"/>
  <c r="O11" i="40"/>
  <c r="O10" i="40"/>
  <c r="O9" i="40"/>
  <c r="F12" i="40"/>
  <c r="G12" i="40"/>
  <c r="H12" i="40"/>
  <c r="I12" i="40"/>
  <c r="J12" i="40"/>
  <c r="K12" i="40"/>
  <c r="L12" i="40"/>
  <c r="M12" i="40"/>
  <c r="N12" i="40"/>
  <c r="C12" i="40"/>
  <c r="E13" i="41"/>
  <c r="E15" i="41"/>
  <c r="E14" i="41"/>
  <c r="C16" i="41"/>
  <c r="C20" i="41" s="1"/>
  <c r="D16" i="41"/>
  <c r="D20" i="41" s="1"/>
  <c r="M17" i="40" l="1"/>
  <c r="E20" i="41"/>
  <c r="M22" i="40"/>
  <c r="M15" i="40"/>
  <c r="M16" i="40"/>
  <c r="I22" i="40"/>
  <c r="I15" i="40"/>
  <c r="I16" i="40"/>
  <c r="L22" i="40"/>
  <c r="L15" i="40"/>
  <c r="L17" i="40"/>
  <c r="L16" i="40"/>
  <c r="H22" i="40"/>
  <c r="H15" i="40"/>
  <c r="H17" i="40"/>
  <c r="H16" i="40"/>
  <c r="C22" i="40"/>
  <c r="C16" i="40"/>
  <c r="C15" i="40"/>
  <c r="C17" i="40"/>
  <c r="K22" i="40"/>
  <c r="K16" i="40"/>
  <c r="K15" i="40"/>
  <c r="G22" i="40"/>
  <c r="G16" i="40"/>
  <c r="G15" i="40"/>
  <c r="N22" i="40"/>
  <c r="N16" i="40"/>
  <c r="N15" i="40"/>
  <c r="N18" i="40" s="1"/>
  <c r="N17" i="40"/>
  <c r="J22" i="40"/>
  <c r="J16" i="40"/>
  <c r="J15" i="40"/>
  <c r="J18" i="40" s="1"/>
  <c r="J17" i="40"/>
  <c r="F22" i="40"/>
  <c r="F16" i="40"/>
  <c r="F15" i="40"/>
  <c r="F18" i="40" s="1"/>
  <c r="E16" i="41"/>
  <c r="O12" i="40"/>
  <c r="O17" i="40" l="1"/>
  <c r="I18" i="40"/>
  <c r="M18" i="40"/>
  <c r="O16" i="40"/>
  <c r="G18" i="40"/>
  <c r="K18" i="40"/>
  <c r="C18" i="40"/>
  <c r="O15" i="40"/>
  <c r="O18" i="40" s="1"/>
  <c r="H18" i="40"/>
  <c r="L18" i="40"/>
  <c r="O22" i="40"/>
  <c r="C19" i="8"/>
  <c r="C49" i="33"/>
  <c r="B49" i="33"/>
  <c r="B19" i="2"/>
  <c r="C19" i="2"/>
  <c r="F32" i="58"/>
  <c r="F31" i="58"/>
  <c r="F30" i="58"/>
  <c r="F15" i="58"/>
  <c r="F14" i="58"/>
  <c r="F13" i="58"/>
  <c r="F12" i="58"/>
  <c r="F11" i="58"/>
  <c r="F10" i="58"/>
  <c r="F9" i="58"/>
  <c r="F34" i="58" l="1"/>
  <c r="E28" i="56" s="1"/>
  <c r="E49" i="33"/>
  <c r="D58" i="33"/>
  <c r="D61" i="33" s="1"/>
  <c r="D60" i="33" l="1"/>
  <c r="F21" i="15"/>
  <c r="F22" i="15"/>
  <c r="F24" i="15"/>
  <c r="F10" i="20"/>
  <c r="F20" i="20"/>
  <c r="F21" i="20"/>
  <c r="F11" i="50"/>
  <c r="F12" i="50"/>
  <c r="F14" i="50"/>
  <c r="F9" i="50"/>
  <c r="C18" i="56" l="1"/>
  <c r="D26" i="55"/>
  <c r="D31" i="55" s="1"/>
  <c r="D16" i="55"/>
  <c r="B10" i="33" s="1"/>
  <c r="C43" i="54"/>
  <c r="D17" i="54"/>
  <c r="B7" i="33" s="1"/>
  <c r="C17" i="54"/>
  <c r="C52" i="33" l="1"/>
  <c r="C51" i="33"/>
  <c r="B52" i="33"/>
  <c r="B51" i="33"/>
  <c r="E51" i="33"/>
  <c r="B12" i="33"/>
  <c r="E52" i="33" s="1"/>
  <c r="C28" i="56"/>
  <c r="C33" i="56" s="1"/>
  <c r="C36" i="56" s="1"/>
  <c r="B15" i="53"/>
  <c r="B22" i="53" s="1"/>
  <c r="D34" i="55"/>
  <c r="C15" i="53"/>
  <c r="C34" i="53"/>
  <c r="C20" i="53"/>
  <c r="C44" i="53"/>
  <c r="D43" i="54"/>
  <c r="C44" i="54"/>
  <c r="B44" i="53" l="1"/>
  <c r="B29" i="53"/>
  <c r="B36" i="53" s="1"/>
  <c r="D44" i="54"/>
  <c r="C22" i="53"/>
  <c r="C29" i="53"/>
  <c r="C36" i="53" s="1"/>
  <c r="C46" i="53" s="1"/>
  <c r="C22" i="6"/>
  <c r="B46" i="53" l="1"/>
  <c r="B48" i="53" s="1"/>
  <c r="C48" i="53"/>
  <c r="O20" i="40" l="1"/>
  <c r="F12" i="14" l="1"/>
  <c r="F15" i="20"/>
  <c r="F9" i="14" l="1"/>
  <c r="F35" i="21" l="1"/>
  <c r="F16" i="50"/>
  <c r="F10" i="50"/>
  <c r="F17" i="50" l="1"/>
  <c r="B19" i="8"/>
  <c r="F21" i="26" l="1"/>
  <c r="B22" i="6" l="1"/>
  <c r="J16" i="42"/>
  <c r="J15" i="42"/>
  <c r="J14" i="42"/>
  <c r="C21" i="42"/>
  <c r="D21" i="42"/>
  <c r="E21" i="42"/>
  <c r="F21" i="42"/>
  <c r="G21" i="42"/>
  <c r="H21" i="42"/>
  <c r="I21" i="42"/>
  <c r="E10" i="41"/>
  <c r="E23" i="20"/>
  <c r="D23" i="20"/>
  <c r="C23" i="20"/>
  <c r="F14" i="20"/>
  <c r="F9" i="22"/>
  <c r="F17" i="22" s="1"/>
  <c r="F23" i="26"/>
  <c r="F13" i="26"/>
  <c r="F17" i="26"/>
  <c r="F19" i="38"/>
  <c r="F20" i="38"/>
  <c r="F21" i="38"/>
  <c r="F77" i="19"/>
  <c r="D44" i="13"/>
  <c r="E44" i="13"/>
  <c r="C44" i="13"/>
  <c r="F10" i="13"/>
  <c r="F12" i="13"/>
  <c r="F13" i="13"/>
  <c r="F16" i="13"/>
  <c r="F23" i="13"/>
  <c r="F26" i="13"/>
  <c r="F27" i="13"/>
  <c r="F28" i="13"/>
  <c r="F30" i="13"/>
  <c r="F31" i="13"/>
  <c r="F33" i="13"/>
  <c r="F11" i="13"/>
  <c r="F39" i="13"/>
  <c r="F40" i="13"/>
  <c r="F42" i="13"/>
  <c r="F9" i="13"/>
  <c r="F14" i="13"/>
  <c r="F15" i="13"/>
  <c r="F17" i="13"/>
  <c r="F18" i="13"/>
  <c r="F19" i="13"/>
  <c r="F20" i="13"/>
  <c r="F22" i="13"/>
  <c r="F24" i="13"/>
  <c r="F25" i="13"/>
  <c r="F21" i="13"/>
  <c r="F29" i="13"/>
  <c r="F32" i="13"/>
  <c r="F34" i="13"/>
  <c r="F35" i="13"/>
  <c r="F36" i="13"/>
  <c r="F37" i="13"/>
  <c r="F41" i="13"/>
  <c r="F43" i="13"/>
  <c r="F14" i="10"/>
  <c r="F46" i="10" s="1"/>
  <c r="F9" i="16"/>
  <c r="F10" i="16"/>
  <c r="F14" i="16"/>
  <c r="F23" i="24"/>
  <c r="F55" i="24"/>
  <c r="F10" i="14"/>
  <c r="F11" i="14"/>
  <c r="F16" i="15"/>
  <c r="F17" i="15"/>
  <c r="F18" i="15"/>
  <c r="F19" i="15"/>
  <c r="F20" i="15"/>
  <c r="F25" i="15"/>
  <c r="F26" i="15"/>
  <c r="C26" i="11"/>
  <c r="D26" i="11"/>
  <c r="E26" i="11"/>
  <c r="F9" i="12"/>
  <c r="F10" i="12"/>
  <c r="F11" i="12"/>
  <c r="F12" i="12"/>
  <c r="F13" i="12"/>
  <c r="F9" i="20"/>
  <c r="F11" i="20"/>
  <c r="F12" i="20"/>
  <c r="F13" i="20"/>
  <c r="F18" i="20"/>
  <c r="F19" i="20"/>
  <c r="C35" i="21"/>
  <c r="D35" i="21"/>
  <c r="E35" i="21"/>
  <c r="C58" i="24"/>
  <c r="D58" i="24"/>
  <c r="C18" i="25"/>
  <c r="D18" i="25"/>
  <c r="E18" i="25"/>
  <c r="F20" i="26"/>
  <c r="F16" i="26"/>
  <c r="F31" i="26"/>
  <c r="F9" i="27"/>
  <c r="J21" i="42" l="1"/>
  <c r="F22" i="38"/>
  <c r="F33" i="26"/>
  <c r="F58" i="24"/>
  <c r="C25" i="42"/>
  <c r="C26" i="42"/>
  <c r="B27" i="42"/>
  <c r="B26" i="42"/>
  <c r="B25" i="42"/>
  <c r="F27" i="42"/>
  <c r="F25" i="42"/>
  <c r="F26" i="42"/>
  <c r="G25" i="42"/>
  <c r="G27" i="42"/>
  <c r="G26" i="42"/>
  <c r="I27" i="42"/>
  <c r="I26" i="42"/>
  <c r="I25" i="42"/>
  <c r="E26" i="42"/>
  <c r="E25" i="42"/>
  <c r="H26" i="42"/>
  <c r="H25" i="42"/>
  <c r="D26" i="42"/>
  <c r="D25" i="42"/>
  <c r="B61" i="33"/>
  <c r="F27" i="15"/>
  <c r="F16" i="16"/>
  <c r="F13" i="14"/>
  <c r="F31" i="17"/>
  <c r="F15" i="27"/>
  <c r="F14" i="12"/>
  <c r="C58" i="33"/>
  <c r="C61" i="33" s="1"/>
  <c r="J25" i="42"/>
  <c r="F26" i="11"/>
  <c r="F44" i="13"/>
  <c r="F23" i="20"/>
  <c r="C29" i="37"/>
  <c r="C28" i="42" l="1"/>
  <c r="F28" i="42"/>
  <c r="I28" i="42"/>
  <c r="J26" i="42"/>
  <c r="J27" i="42"/>
  <c r="H28" i="42"/>
  <c r="E28" i="42"/>
  <c r="D28" i="42"/>
  <c r="B28" i="42"/>
  <c r="G28" i="42"/>
  <c r="B60" i="33"/>
  <c r="C60" i="33"/>
  <c r="E58" i="33"/>
  <c r="J28" i="42" l="1"/>
  <c r="E60" i="33"/>
  <c r="E61" i="33"/>
</calcChain>
</file>

<file path=xl/sharedStrings.xml><?xml version="1.0" encoding="utf-8"?>
<sst xmlns="http://schemas.openxmlformats.org/spreadsheetml/2006/main" count="1243" uniqueCount="731">
  <si>
    <t>Telecom Pool</t>
  </si>
  <si>
    <t>Visual Communication Design</t>
  </si>
  <si>
    <t>Fashion Design &amp; Merchandising</t>
  </si>
  <si>
    <t>Blossom Porthouse O&amp;M of Plant</t>
  </si>
  <si>
    <t>Honors College</t>
  </si>
  <si>
    <t>Aerospace Studies</t>
  </si>
  <si>
    <t>Military Science</t>
  </si>
  <si>
    <t>Provost's Office</t>
  </si>
  <si>
    <t>Faculty Senate</t>
  </si>
  <si>
    <t>Property/Casualty Insurance</t>
  </si>
  <si>
    <t>Custodial Services</t>
  </si>
  <si>
    <t>Repair Of Buildings</t>
  </si>
  <si>
    <t>Deferred Maintenance Contingency</t>
  </si>
  <si>
    <t>Care Of Grounds</t>
  </si>
  <si>
    <t>Power House</t>
  </si>
  <si>
    <t>Police Department</t>
  </si>
  <si>
    <t>Admissions Office</t>
  </si>
  <si>
    <t>University Registrar's Office</t>
  </si>
  <si>
    <t>Student Financial Aid Office</t>
  </si>
  <si>
    <t>Academic Success Center</t>
  </si>
  <si>
    <t>Center for Student Involvement</t>
  </si>
  <si>
    <t>VP Institutional Advancement</t>
  </si>
  <si>
    <t>Alumni Relations</t>
  </si>
  <si>
    <t>Institutional Memberships</t>
  </si>
  <si>
    <t>VP Information Services</t>
  </si>
  <si>
    <t>Security Access Mgmt</t>
  </si>
  <si>
    <t>Mail Service</t>
  </si>
  <si>
    <t>President's Office</t>
  </si>
  <si>
    <t>Receiving &amp; Distribution</t>
  </si>
  <si>
    <t>Refuse Disposal</t>
  </si>
  <si>
    <t>VP University Relations</t>
  </si>
  <si>
    <t>UR Contingency</t>
  </si>
  <si>
    <t>Governing Board</t>
  </si>
  <si>
    <t>Bursar's Office</t>
  </si>
  <si>
    <t>Procurement</t>
  </si>
  <si>
    <t>Office of the University Architect</t>
  </si>
  <si>
    <t>Faculty Affairs</t>
  </si>
  <si>
    <t>VP Human Resources</t>
  </si>
  <si>
    <t>Bad Debt Expense</t>
  </si>
  <si>
    <t>Internal Audit</t>
  </si>
  <si>
    <t>Human Resources Contingency</t>
  </si>
  <si>
    <t>Academic Personnel</t>
  </si>
  <si>
    <t>Learning Center Science Learning</t>
  </si>
  <si>
    <t>University Press</t>
  </si>
  <si>
    <t>Honors Student Aid</t>
  </si>
  <si>
    <t>Supplemental Student Aid</t>
  </si>
  <si>
    <t>KSU President's Scholarship</t>
  </si>
  <si>
    <t>Wick Poetry Center</t>
  </si>
  <si>
    <t>Modern &amp; Classical Languages</t>
  </si>
  <si>
    <t>Computer Science</t>
  </si>
  <si>
    <t>Oscar Ritchie Scholarship</t>
  </si>
  <si>
    <t>Applied Psychology Center</t>
  </si>
  <si>
    <t>Legal Fees</t>
  </si>
  <si>
    <t>Institute for Applied Linguistics</t>
  </si>
  <si>
    <t>Professional Development &amp; Outreach</t>
  </si>
  <si>
    <t>University Share SEOG</t>
  </si>
  <si>
    <t>Teaching Assistant Orientation</t>
  </si>
  <si>
    <t>Urban Design Center</t>
  </si>
  <si>
    <t>Anthropology</t>
  </si>
  <si>
    <t>Hazardous Waste Disposal</t>
  </si>
  <si>
    <t>Curriculum Services</t>
  </si>
  <si>
    <t>Service Achievement Award</t>
  </si>
  <si>
    <t>Cleveland Scholarship Escrow</t>
  </si>
  <si>
    <t>KSU Equity Grant</t>
  </si>
  <si>
    <t>Bank/Credit Cards Service Charge</t>
  </si>
  <si>
    <t>University Budget Office</t>
  </si>
  <si>
    <t>Energy Management</t>
  </si>
  <si>
    <t>University Salaries Contingency</t>
  </si>
  <si>
    <t>Student Multicultural Center</t>
  </si>
  <si>
    <t>Training and Development</t>
  </si>
  <si>
    <t>University Teaching Council</t>
  </si>
  <si>
    <t>UR Special Projects</t>
  </si>
  <si>
    <t>Kent Bound Scholarship</t>
  </si>
  <si>
    <t>Kent Connection</t>
  </si>
  <si>
    <t>ROTC Scholarship</t>
  </si>
  <si>
    <t>Trustee Scholarships</t>
  </si>
  <si>
    <t>Graduate Studies</t>
  </si>
  <si>
    <t>University Award</t>
  </si>
  <si>
    <t>Ameritech K-12 Classroom</t>
  </si>
  <si>
    <t>Library Collection Development</t>
  </si>
  <si>
    <t>Employment Costs</t>
  </si>
  <si>
    <t>Information Services Contingency</t>
  </si>
  <si>
    <t>New Hire Orientation</t>
  </si>
  <si>
    <t>IS Administrative Support</t>
  </si>
  <si>
    <t>Academic Stars Program</t>
  </si>
  <si>
    <t>Employee Recognition</t>
  </si>
  <si>
    <t>Instructional Technology</t>
  </si>
  <si>
    <t>Fire Safety Services</t>
  </si>
  <si>
    <t>Benefits</t>
  </si>
  <si>
    <t>Compensation</t>
  </si>
  <si>
    <t>Records/Operations</t>
  </si>
  <si>
    <t>Talent Acquisition</t>
  </si>
  <si>
    <t>Student Focus Learning Initiatives</t>
  </si>
  <si>
    <t>Office Support Staff Recognition</t>
  </si>
  <si>
    <t>TAS Tech Refresh</t>
  </si>
  <si>
    <t>Access Grants</t>
  </si>
  <si>
    <t>Course Mgmt System</t>
  </si>
  <si>
    <t>Fleet Services</t>
  </si>
  <si>
    <t>Supplier Diversity</t>
  </si>
  <si>
    <t>Human Resources Communications</t>
  </si>
  <si>
    <t>VP Finance &amp; Administration</t>
  </si>
  <si>
    <t>Dean Business Administration</t>
  </si>
  <si>
    <t>Vacca Office of Student Services</t>
  </si>
  <si>
    <t>Admin Affairs &amp; Graduate Education</t>
  </si>
  <si>
    <t>Journalism and Mass Communication</t>
  </si>
  <si>
    <t>Stark Campus-Conference Center</t>
  </si>
  <si>
    <t>Tuscarawas Campus-Tuscarawas Performing Arts Center</t>
  </si>
  <si>
    <t>Public Service</t>
  </si>
  <si>
    <t>Dean Education Health &amp; Human Svcs</t>
  </si>
  <si>
    <t>EMBA Admin</t>
  </si>
  <si>
    <t>Dean Arts &amp; Sciences</t>
  </si>
  <si>
    <t>Payroll Office</t>
  </si>
  <si>
    <t>Graduation Planning System</t>
  </si>
  <si>
    <t>Dean College Of Comm &amp; Information</t>
  </si>
  <si>
    <t>University Libraries</t>
  </si>
  <si>
    <t>Controller</t>
  </si>
  <si>
    <t>Health Sciences</t>
  </si>
  <si>
    <t>Lifespan Dev &amp; Educ Sciences</t>
  </si>
  <si>
    <t>Teaching, Learning, &amp; Curr Studies</t>
  </si>
  <si>
    <t>Dean's Scholarship</t>
  </si>
  <si>
    <t>Summer Sessions &amp; Services</t>
  </si>
  <si>
    <t>Transfer Scholarship</t>
  </si>
  <si>
    <t>Off of Cont &amp; Dist Educ Non Credit</t>
  </si>
  <si>
    <t>Graduate Studies Fellowship</t>
  </si>
  <si>
    <t>Kent First Expense</t>
  </si>
  <si>
    <t>Real Estate</t>
  </si>
  <si>
    <t>Invest/Subvention Pool - Provost</t>
  </si>
  <si>
    <t>Salaries &amp; Wages</t>
  </si>
  <si>
    <t>Other Expenditures</t>
  </si>
  <si>
    <t>Instruction and Departmental Research</t>
  </si>
  <si>
    <t>Center Gift &amp; Estate Planning</t>
  </si>
  <si>
    <t>KSU/GAR Opportunity Scholarship</t>
  </si>
  <si>
    <t>Student Success</t>
  </si>
  <si>
    <t>Athletic Advancement</t>
  </si>
  <si>
    <t>WKSU Advancement</t>
  </si>
  <si>
    <t>Leadership Gifts</t>
  </si>
  <si>
    <t>Constituent Programs</t>
  </si>
  <si>
    <t>Human Resources</t>
  </si>
  <si>
    <t>Information Services</t>
  </si>
  <si>
    <t>Institutional Advancement</t>
  </si>
  <si>
    <t>University Relations</t>
  </si>
  <si>
    <t>Ashtabula Campus</t>
  </si>
  <si>
    <t>Student Accessibility Services</t>
  </si>
  <si>
    <t>East Liverpool Campus</t>
  </si>
  <si>
    <t>Geauga Campus</t>
  </si>
  <si>
    <t>Salem Campus</t>
  </si>
  <si>
    <t>Stark Campus</t>
  </si>
  <si>
    <t>Trumbull Campus</t>
  </si>
  <si>
    <t>Tuscarawas Campus</t>
  </si>
  <si>
    <t>University Health Services</t>
  </si>
  <si>
    <t>Recreational Services</t>
  </si>
  <si>
    <t>University Dining Services</t>
  </si>
  <si>
    <t>Flashcard Operations</t>
  </si>
  <si>
    <t>Airport</t>
  </si>
  <si>
    <t>Golf Course</t>
  </si>
  <si>
    <t>Parking Services</t>
  </si>
  <si>
    <t>Transportation Services</t>
  </si>
  <si>
    <t>Ice Arena</t>
  </si>
  <si>
    <t>Intercollegiate Athletics</t>
  </si>
  <si>
    <t>Academic Support</t>
  </si>
  <si>
    <t>Institutional Support</t>
  </si>
  <si>
    <t>Operation &amp; Maintenance of Plant</t>
  </si>
  <si>
    <t>Scholarship &amp; Fellowships</t>
  </si>
  <si>
    <t>Student Services</t>
  </si>
  <si>
    <t>Index</t>
  </si>
  <si>
    <t>Biological Sciences</t>
  </si>
  <si>
    <t>English</t>
  </si>
  <si>
    <t>Pan-African Studies</t>
  </si>
  <si>
    <t>Jewish Studies Program</t>
  </si>
  <si>
    <t>Mathematical Science</t>
  </si>
  <si>
    <t>Chemical Physics</t>
  </si>
  <si>
    <t>Chemistry-Physics Shop</t>
  </si>
  <si>
    <t>Geology</t>
  </si>
  <si>
    <t>Physics</t>
  </si>
  <si>
    <t>Physics Planetarium</t>
  </si>
  <si>
    <t>Philosophy</t>
  </si>
  <si>
    <t>Psychology</t>
  </si>
  <si>
    <t>Psychological Clinic</t>
  </si>
  <si>
    <t>Geography</t>
  </si>
  <si>
    <t>History</t>
  </si>
  <si>
    <t>Political Science</t>
  </si>
  <si>
    <t>Sociology</t>
  </si>
  <si>
    <t>Accounting</t>
  </si>
  <si>
    <t>Economics</t>
  </si>
  <si>
    <t>Finance</t>
  </si>
  <si>
    <t>Management &amp; Information Systems</t>
  </si>
  <si>
    <t>Instructional Resource Center</t>
  </si>
  <si>
    <t>Communication Studies</t>
  </si>
  <si>
    <t>Theatre</t>
  </si>
  <si>
    <t>Music</t>
  </si>
  <si>
    <t>Marching Band</t>
  </si>
  <si>
    <t>Art</t>
  </si>
  <si>
    <t>Total</t>
  </si>
  <si>
    <t>Description</t>
  </si>
  <si>
    <t>Campuses</t>
  </si>
  <si>
    <t>Original</t>
  </si>
  <si>
    <t>Budget</t>
  </si>
  <si>
    <t>Separately Budgeted Research</t>
  </si>
  <si>
    <t>Kent Campus</t>
  </si>
  <si>
    <t>Regional Campuses</t>
  </si>
  <si>
    <t>Total University</t>
  </si>
  <si>
    <t>Board of Trustee Schedules</t>
  </si>
  <si>
    <t xml:space="preserve">  Academic Affairs</t>
  </si>
  <si>
    <t xml:space="preserve">  Business &amp; Finance</t>
  </si>
  <si>
    <t xml:space="preserve">  Human Resources</t>
  </si>
  <si>
    <t xml:space="preserve">  Information Services</t>
  </si>
  <si>
    <t xml:space="preserve">  Institutional Advancement</t>
  </si>
  <si>
    <t xml:space="preserve">  President's Office</t>
  </si>
  <si>
    <t xml:space="preserve">  University Relations</t>
  </si>
  <si>
    <t>Kent State University</t>
  </si>
  <si>
    <t>KENT STATE UNIVERSITY</t>
  </si>
  <si>
    <t>TOTAL UNIVERSITY</t>
  </si>
  <si>
    <t>FUNDS AVAILABLE</t>
  </si>
  <si>
    <t>Educational &amp; General Revenues:</t>
  </si>
  <si>
    <t>State Appropriation</t>
  </si>
  <si>
    <t>Tuition and Fees</t>
  </si>
  <si>
    <t>Investment Income</t>
  </si>
  <si>
    <t>Other Income</t>
  </si>
  <si>
    <t>Total E&amp;G Revenues</t>
  </si>
  <si>
    <t>Auxiliary Enterprises:</t>
  </si>
  <si>
    <t>Total Auxiliary Enterprises Revenues</t>
  </si>
  <si>
    <t>TOTAL FUNDS AVAILABLE</t>
  </si>
  <si>
    <t>FUNDS APPLIED</t>
  </si>
  <si>
    <t>Educational &amp; General Expenditures:</t>
  </si>
  <si>
    <t>Total E&amp;G Expenditures</t>
  </si>
  <si>
    <t>Total Auxiliary Enterprises Expenditures</t>
  </si>
  <si>
    <t>Total Expenditures</t>
  </si>
  <si>
    <t>Transfers (In)/ Out:</t>
  </si>
  <si>
    <t>Kent Campus E&amp;G</t>
  </si>
  <si>
    <t>Regional Campuses E&amp;G</t>
  </si>
  <si>
    <t>Kent Auxiliary Enterprises</t>
  </si>
  <si>
    <t>Regional Campuses Auxiliary Enterprises</t>
  </si>
  <si>
    <t>Total Transfers (In)/ Out</t>
  </si>
  <si>
    <t>TOTAL FUNDS APPLIED</t>
  </si>
  <si>
    <t>Net Increase/(Decrease) in Fund Balances</t>
  </si>
  <si>
    <t>KENT CAMPUS - Educational &amp; General Funds</t>
  </si>
  <si>
    <t>Expenditures by Division</t>
  </si>
  <si>
    <t>Revenues:</t>
  </si>
  <si>
    <t xml:space="preserve">Expenditures:  </t>
  </si>
  <si>
    <t xml:space="preserve">Academic Affairs </t>
  </si>
  <si>
    <t xml:space="preserve">   Responsibility Centers  (1)</t>
  </si>
  <si>
    <t xml:space="preserve">   All Other Academic Affairs Operations</t>
  </si>
  <si>
    <t>Business &amp; Finance</t>
  </si>
  <si>
    <t xml:space="preserve">   Operation &amp; Maintenance of Plant</t>
  </si>
  <si>
    <t xml:space="preserve">   All Other Business and Finance Operations</t>
  </si>
  <si>
    <t>Scholarships and Fellowships</t>
  </si>
  <si>
    <t xml:space="preserve">University Pooled Accounts  </t>
  </si>
  <si>
    <t xml:space="preserve">     (e.g., benefits for support operations, all employee tuition </t>
  </si>
  <si>
    <t xml:space="preserve">     benefits, Telecommunication costs, Service Charges)</t>
  </si>
  <si>
    <t>Subtotal</t>
  </si>
  <si>
    <t>Transfers</t>
  </si>
  <si>
    <t xml:space="preserve">TOTAL FUNDS APPLIED </t>
  </si>
  <si>
    <t>Net Increase/(Decrease) In Fund Balance</t>
  </si>
  <si>
    <t>REGIONAL CAMPUSES - Educational &amp; General Funds</t>
  </si>
  <si>
    <t>Expenditures:</t>
  </si>
  <si>
    <t>Academic and Student Services</t>
  </si>
  <si>
    <t>Scholarships &amp; Fellowships</t>
  </si>
  <si>
    <t>Transfers (In)/ Out</t>
  </si>
  <si>
    <t xml:space="preserve">Kent State University Unrestricted Operating Budget </t>
  </si>
  <si>
    <t xml:space="preserve">Kent State University at : </t>
  </si>
  <si>
    <t>Table of Contents</t>
  </si>
  <si>
    <t>Original Budget - Unrestricted Educational and General Funds</t>
  </si>
  <si>
    <t>Registration Services</t>
  </si>
  <si>
    <t>Health Center</t>
  </si>
  <si>
    <t>Business and Finance Division</t>
  </si>
  <si>
    <t>Human Resources Division</t>
  </si>
  <si>
    <t>Institutional Advancement Division</t>
  </si>
  <si>
    <t>Information Services Division</t>
  </si>
  <si>
    <t>University Relations Division</t>
  </si>
  <si>
    <t>FAQ:</t>
  </si>
  <si>
    <t>State Appropriations</t>
  </si>
  <si>
    <t>As a % of Total Unrestricted Operating Budget</t>
  </si>
  <si>
    <t>1.  What is the state appropriation as a percentage of the unrestricted operating budget?</t>
  </si>
  <si>
    <t>As a % of Unrestricted E&amp;G Budget</t>
  </si>
  <si>
    <t>Other including University Pools for Benefits and Telecommunication Costs</t>
  </si>
  <si>
    <t xml:space="preserve">  Pooled funds and Other</t>
  </si>
  <si>
    <t xml:space="preserve">Summary of Expenditures by Function </t>
  </si>
  <si>
    <t xml:space="preserve">Support Units Summary </t>
  </si>
  <si>
    <t>Diversity, Equity and Inclusion</t>
  </si>
  <si>
    <t>Aeronautics Program</t>
  </si>
  <si>
    <t>Biological Sciences Research</t>
  </si>
  <si>
    <t>Regional Campus Administration</t>
  </si>
  <si>
    <t>KSU/Project Grad Scholarship Match</t>
  </si>
  <si>
    <t>Campus Enhancements &amp; Contingency</t>
  </si>
  <si>
    <t>IS Capital Equipment Refresh</t>
  </si>
  <si>
    <t>Advancement Operations, AVP</t>
  </si>
  <si>
    <t>Advancement Services</t>
  </si>
  <si>
    <t>Annual Giving Programs</t>
  </si>
  <si>
    <t>Prospect Mgmt &amp; Research</t>
  </si>
  <si>
    <t>HR Service &amp; Support</t>
  </si>
  <si>
    <t>Center for Adult &amp; Veteran Services</t>
  </si>
  <si>
    <t>Sustainability</t>
  </si>
  <si>
    <t>AVP Business &amp; Admin Svcs</t>
  </si>
  <si>
    <t>AVP Cash Mgmt &amp; Financial Rptg</t>
  </si>
  <si>
    <t>Academic Operations &amp; Admin</t>
  </si>
  <si>
    <t>Exploratory Advising Center</t>
  </si>
  <si>
    <t>Assessment &amp; Planning</t>
  </si>
  <si>
    <t>Faculty Recruitment/Retention</t>
  </si>
  <si>
    <t>Upward Bound</t>
  </si>
  <si>
    <t>VP Diversity, Equity &amp; Inclusion</t>
  </si>
  <si>
    <t>Women's Center</t>
  </si>
  <si>
    <t xml:space="preserve">  Diversity, Equity, &amp; Inclusion</t>
  </si>
  <si>
    <t>Center For Nuclear Research</t>
  </si>
  <si>
    <t>Chemistry &amp; Biochemistry</t>
  </si>
  <si>
    <t>Research and Evaluation Bureau</t>
  </si>
  <si>
    <t>College of Nursing</t>
  </si>
  <si>
    <t>Entrepreneurship programs</t>
  </si>
  <si>
    <t>Online Public Relations Masters</t>
  </si>
  <si>
    <t>MACC Annex Operations</t>
  </si>
  <si>
    <t>Unrestricted Original Budget</t>
  </si>
  <si>
    <t>Benefits (1)</t>
  </si>
  <si>
    <t xml:space="preserve">College of Architecture and Environmental Design </t>
  </si>
  <si>
    <t>College of Arts and Sciences</t>
  </si>
  <si>
    <t>College of Business Administration</t>
  </si>
  <si>
    <t xml:space="preserve">College of Communication and Information </t>
  </si>
  <si>
    <t>College of the Arts</t>
  </si>
  <si>
    <t>Salaries and Benefits</t>
  </si>
  <si>
    <t>Regional Campuses % Change</t>
  </si>
  <si>
    <t xml:space="preserve">Total </t>
  </si>
  <si>
    <t>Kent Campus  % Change</t>
  </si>
  <si>
    <t>Note:  One FTE = 15 credit hours</t>
  </si>
  <si>
    <t>As a % of Unrestricted E&amp;G Expenditures</t>
  </si>
  <si>
    <t>Original Expenditure Budget - Auxiliaries</t>
  </si>
  <si>
    <t>Ice</t>
  </si>
  <si>
    <t>Intercollegiate</t>
  </si>
  <si>
    <t>Parking</t>
  </si>
  <si>
    <t>Residence</t>
  </si>
  <si>
    <t>Transportation</t>
  </si>
  <si>
    <t>Services</t>
  </si>
  <si>
    <t>Flashcard</t>
  </si>
  <si>
    <t>Arena</t>
  </si>
  <si>
    <t>Athletics</t>
  </si>
  <si>
    <t>Center</t>
  </si>
  <si>
    <t>Revenues</t>
  </si>
  <si>
    <t>Net Increase/(Decrease) in Fund Balance</t>
  </si>
  <si>
    <t>Stark</t>
  </si>
  <si>
    <t>Conference</t>
  </si>
  <si>
    <t>Tuscarawas</t>
  </si>
  <si>
    <t>Performing Arts</t>
  </si>
  <si>
    <t>Summary of Expenditures by Campus</t>
  </si>
  <si>
    <t>Other Expense</t>
  </si>
  <si>
    <t>Total Revenues</t>
  </si>
  <si>
    <t>Expenditures</t>
  </si>
  <si>
    <t xml:space="preserve">Ashtabula </t>
  </si>
  <si>
    <t xml:space="preserve">Geauga </t>
  </si>
  <si>
    <t xml:space="preserve">Salem </t>
  </si>
  <si>
    <t xml:space="preserve">Stark </t>
  </si>
  <si>
    <t xml:space="preserve">Trumbull </t>
  </si>
  <si>
    <t xml:space="preserve">Tuscarawas </t>
  </si>
  <si>
    <t xml:space="preserve">East Liverpool </t>
  </si>
  <si>
    <t xml:space="preserve">Restated </t>
  </si>
  <si>
    <t>Recovery of Indirect Costs</t>
  </si>
  <si>
    <t>General Counsel</t>
  </si>
  <si>
    <t>(1) Except for employee tuition benefits which are in a central budget pool, employee benefits are included in the responsibility centers' budgets.</t>
  </si>
  <si>
    <t>Office of Global Education</t>
  </si>
  <si>
    <t>Federated Desktop Support</t>
  </si>
  <si>
    <t>English as a Second Language</t>
  </si>
  <si>
    <t>Marketing and Entrepreneurship</t>
  </si>
  <si>
    <t>University Facilities Management</t>
  </si>
  <si>
    <t>IS Stewart Hall</t>
  </si>
  <si>
    <t>Bands</t>
  </si>
  <si>
    <t>Facilities</t>
  </si>
  <si>
    <t xml:space="preserve">Flashcard Operations </t>
  </si>
  <si>
    <t xml:space="preserve">Intercollegiate Athletics </t>
  </si>
  <si>
    <t>Recreation Services</t>
  </si>
  <si>
    <t>Student Center</t>
  </si>
  <si>
    <t>Student Leadership</t>
  </si>
  <si>
    <t xml:space="preserve">Student Media  </t>
  </si>
  <si>
    <t>Student Organizations</t>
  </si>
  <si>
    <t>Dean College of Public Health</t>
  </si>
  <si>
    <t>College of Public Health</t>
  </si>
  <si>
    <t>Mid-year Adjustment Contingency</t>
  </si>
  <si>
    <t>Facilities Planning &amp; Operations</t>
  </si>
  <si>
    <t>Total General Fee</t>
  </si>
  <si>
    <t>Total University Unrestricted Original Budget</t>
  </si>
  <si>
    <t>Operations</t>
  </si>
  <si>
    <t xml:space="preserve">Recreational </t>
  </si>
  <si>
    <t>University Dining</t>
  </si>
  <si>
    <t>University Health</t>
  </si>
  <si>
    <t>Non-Academic Divisions</t>
  </si>
  <si>
    <t>2. What are the costs of salaries and benefits as a percentage of the unrestricted E&amp;G operating budget ?</t>
  </si>
  <si>
    <t>As a % of Unrestricted E&amp;G Budget (including transfers)</t>
  </si>
  <si>
    <t>All other campuses</t>
  </si>
  <si>
    <t xml:space="preserve">The service charge is assessed as a percentage of revenues.  The Tuscarawas campus is different due to the terms of the agreement between the University and the Tuscarawas County University Branch district.  </t>
  </si>
  <si>
    <t>(1) Benefits for graduate assistants' and teaching fellows'  tuition and optional insurance benefits are budgeted at the individual unit level. All other employee benefits are covered by a central benefits pool.</t>
  </si>
  <si>
    <t>Amount</t>
  </si>
  <si>
    <t xml:space="preserve">Center </t>
  </si>
  <si>
    <t xml:space="preserve">Kent Student </t>
  </si>
  <si>
    <t xml:space="preserve">Expenditures </t>
  </si>
  <si>
    <t>University Budget Summary ( FAQ Included )</t>
  </si>
  <si>
    <t>Kent Campus - Unrestricted Educational and General Fund Budget</t>
  </si>
  <si>
    <t>Regional Campuses - Unrestricted Educational and General Fund Budget</t>
  </si>
  <si>
    <t>Music Embanet</t>
  </si>
  <si>
    <t>Arts Program Support</t>
  </si>
  <si>
    <t xml:space="preserve">College of Podiatric Medicine </t>
  </si>
  <si>
    <t>College of Podiatric Medicine E&amp;G</t>
  </si>
  <si>
    <t>Notes:</t>
  </si>
  <si>
    <t>College of Podiatric Medicine - Unrestricted Educational and General Fund Budget</t>
  </si>
  <si>
    <t>Applied Science and Technology</t>
  </si>
  <si>
    <t>Health Sciences - Athletic Training</t>
  </si>
  <si>
    <t>Epidemiology/Biostatistics</t>
  </si>
  <si>
    <t>Social and Behavioral Science</t>
  </si>
  <si>
    <t>Environmental Health Sciences</t>
  </si>
  <si>
    <t>Health Policy and Management</t>
  </si>
  <si>
    <t>New York City Studio</t>
  </si>
  <si>
    <t>Environmental Health &amp; Safety</t>
  </si>
  <si>
    <t>HR Employee Assistance Program</t>
  </si>
  <si>
    <t>Service Management</t>
  </si>
  <si>
    <t>School of Digital Sciences</t>
  </si>
  <si>
    <t>College of Podiatric Medicine</t>
  </si>
  <si>
    <t>KSUCPM</t>
  </si>
  <si>
    <t>(1) Except for employee tuition benefits which are in a central budget pool, all other employee benefits are included in the responsibility centers' budgets.</t>
  </si>
  <si>
    <t>Fiscal Year 2014</t>
  </si>
  <si>
    <t>Graduate Programs Office</t>
  </si>
  <si>
    <t>Center for Public Policy and Health</t>
  </si>
  <si>
    <t>AVP Compliance &amp; Risk Management</t>
  </si>
  <si>
    <t>Network Services Income</t>
  </si>
  <si>
    <t>Network Services</t>
  </si>
  <si>
    <t>Telecommunications Services</t>
  </si>
  <si>
    <t>Provost Initiative Funding</t>
  </si>
  <si>
    <t>Accreditation, Assessmt, &amp; Learning</t>
  </si>
  <si>
    <t>President's Home</t>
  </si>
  <si>
    <t>Humanities Learning Community</t>
  </si>
  <si>
    <t>Social Sciences Learning Community</t>
  </si>
  <si>
    <t>EXCEL</t>
  </si>
  <si>
    <t>LGBTQ Center</t>
  </si>
  <si>
    <t>Research Safety and Compliance</t>
  </si>
  <si>
    <t>Reg Campuses and Special Programs</t>
  </si>
  <si>
    <t>FY 2014</t>
  </si>
  <si>
    <t>KSUCPM % Change</t>
  </si>
  <si>
    <t>n/a</t>
  </si>
  <si>
    <t xml:space="preserve">The service charge is assessed as a percentage of revenues.  </t>
  </si>
  <si>
    <t>President's Division</t>
  </si>
  <si>
    <t>College of Education, Health and Human Services</t>
  </si>
  <si>
    <t xml:space="preserve">           College of Podiatric Medicine</t>
  </si>
  <si>
    <t>Budget pools for benefits and telecommunication expenses were allocated to the various functional areas by classification based on prior year actual expenses.</t>
  </si>
  <si>
    <t>Page Number</t>
  </si>
  <si>
    <t>Fiscal Year 2015</t>
  </si>
  <si>
    <t>Math Emporium - Technology Costs</t>
  </si>
  <si>
    <t>Science of Learning and Educ Center</t>
  </si>
  <si>
    <t>Nursing Embanet</t>
  </si>
  <si>
    <t>Special Projects &amp; Initiatives</t>
  </si>
  <si>
    <t>SRVSS</t>
  </si>
  <si>
    <t>IS Communications</t>
  </si>
  <si>
    <t>IS Computer Labs</t>
  </si>
  <si>
    <t>Enrollment Management</t>
  </si>
  <si>
    <t>Student Affairs</t>
  </si>
  <si>
    <t>FY 2015</t>
  </si>
  <si>
    <t>RC Admin</t>
  </si>
  <si>
    <t>Net Increase/(Decrease) In Unallocated Fund Balance</t>
  </si>
  <si>
    <t>Diversity, Equity, &amp; Inclusion Division</t>
  </si>
  <si>
    <t xml:space="preserve">Original Budget - Auxiliary Enterprises </t>
  </si>
  <si>
    <t>3. What is the Fall semester enrollment on an FTE basis?</t>
  </si>
  <si>
    <t>Fiscal Year 2016</t>
  </si>
  <si>
    <t>Airplane Maintenance</t>
  </si>
  <si>
    <t>Ctr for Comp and Integrative Prog</t>
  </si>
  <si>
    <t>MA Criminology &amp; CJ Online</t>
  </si>
  <si>
    <t>MPA Online</t>
  </si>
  <si>
    <t>Physics Compiled Research</t>
  </si>
  <si>
    <t>Psychology Research</t>
  </si>
  <si>
    <t>Chemistry Research</t>
  </si>
  <si>
    <t>User Experience Design</t>
  </si>
  <si>
    <t>Advancement Communications</t>
  </si>
  <si>
    <t>Advancement Stewardship</t>
  </si>
  <si>
    <t>Advancement Events</t>
  </si>
  <si>
    <t>Classroom Tech &amp; Univ Event Support</t>
  </si>
  <si>
    <t>Enterprise Applications Support</t>
  </si>
  <si>
    <t>Help Desk</t>
  </si>
  <si>
    <t>VP Student Affairs</t>
  </si>
  <si>
    <t>Diversity and Inclusion Leadership</t>
  </si>
  <si>
    <t>Center for Teaching and Learning</t>
  </si>
  <si>
    <t>Institutional Research</t>
  </si>
  <si>
    <t>University College Technology</t>
  </si>
  <si>
    <t>FY 2016</t>
  </si>
  <si>
    <t>FOE bonds</t>
  </si>
  <si>
    <t xml:space="preserve">  Student Affairs</t>
  </si>
  <si>
    <t xml:space="preserve">  General Counsel</t>
  </si>
  <si>
    <t>Student Affairs Division</t>
  </si>
  <si>
    <t xml:space="preserve">  Scholarships &amp; Fellowships</t>
  </si>
  <si>
    <t xml:space="preserve">4. What is the percentage assessed to the Regional Campuses for services provided by the Kent Campus?  </t>
  </si>
  <si>
    <t xml:space="preserve">5. What is the percentage assessed to the College of Podiatric Medicine for services provided by the Kent Campus?  </t>
  </si>
  <si>
    <t>Kent Campus - E&amp;G</t>
  </si>
  <si>
    <t>Kent Campus - Auxiliaries</t>
  </si>
  <si>
    <t>KSUCPM - E&amp;G</t>
  </si>
  <si>
    <t>Regional Campuses - E&amp;G</t>
  </si>
  <si>
    <t xml:space="preserve">Regional Campuses - Auxiliaries </t>
  </si>
  <si>
    <t>Source of FTE:  Official 15th Day data from IR</t>
  </si>
  <si>
    <t>Responsibility Center: College of Arts &amp; Sciences</t>
  </si>
  <si>
    <t>Responsibility Center:  College of the Arts</t>
  </si>
  <si>
    <t>Responsibility Center: College of Business Administration</t>
  </si>
  <si>
    <t>Responsibility Center: College of Communication &amp; Information</t>
  </si>
  <si>
    <t>Responsibility Center: College of Education, Health and Human Services</t>
  </si>
  <si>
    <t>Responsibility Center: College of Nursing</t>
  </si>
  <si>
    <t>Responsibility Center:  College of Public Health</t>
  </si>
  <si>
    <t>Academic Affairs:  Support Units</t>
  </si>
  <si>
    <t>Off of Continuing &amp; Dist Educ</t>
  </si>
  <si>
    <t xml:space="preserve">** The general fees are mainly used to support student services and operations.   There's also a component that provides funding for facility needs (including bond debt service) and for investment in off campus and distance learning.  Allocations of the general fee revenues are part of the University's annual budget building process.  </t>
  </si>
  <si>
    <t xml:space="preserve">Note : Effective in fiscal year 2016, all bookstores at the regional campuses are managed by Barnes &amp; Noble College. </t>
  </si>
  <si>
    <t xml:space="preserve">Kent Student Center </t>
  </si>
  <si>
    <t>Fiscal Year 2017</t>
  </si>
  <si>
    <t>Research and Sponsored Programs</t>
  </si>
  <si>
    <t>Acad Engagement &amp; Degree Completion</t>
  </si>
  <si>
    <t>International Agent Commissions</t>
  </si>
  <si>
    <t>Office of ACAA</t>
  </si>
  <si>
    <t>OGE - Non Center Recruitment</t>
  </si>
  <si>
    <t>UC Academic Diversity Success</t>
  </si>
  <si>
    <t xml:space="preserve">(3) DL/Pedagogical Support, Destination Kent State and Transfer Kent State are funded by revenue.  Those units are responsible for funding the total cost of  employee benefits including tuition benefits. </t>
  </si>
  <si>
    <t>(4) Management responsibility for these areas fall under the colleges, but in the RCM model, they are considered academic support units.  Funding for these operations is from the assessment levied on RCM revenues.</t>
  </si>
  <si>
    <t>Liquid Crystal Institute (4)</t>
  </si>
  <si>
    <t>May 4 Commemoration (4)</t>
  </si>
  <si>
    <t>May 4th Visitor Center (4)</t>
  </si>
  <si>
    <t>Teleproductions (4)</t>
  </si>
  <si>
    <t>The Kent State University Museum (4)</t>
  </si>
  <si>
    <t>Destination Kent State (3)</t>
  </si>
  <si>
    <t>DL/Pedagogical Support (3)</t>
  </si>
  <si>
    <t>Transfer Kent State (3)</t>
  </si>
  <si>
    <t>GIS Online Program</t>
  </si>
  <si>
    <t>Lavrentovich Trustee Research Prof</t>
  </si>
  <si>
    <t>Lemnitzer Center for NATO Studies</t>
  </si>
  <si>
    <t>Pan-African Cultural Center</t>
  </si>
  <si>
    <t>MPH Online Program</t>
  </si>
  <si>
    <t>Career &amp; Community Studies Program</t>
  </si>
  <si>
    <t>Holmes Scholar Expenses</t>
  </si>
  <si>
    <t>Faculty Success and Inclusion</t>
  </si>
  <si>
    <t>Compliance and EOAA</t>
  </si>
  <si>
    <t>Employee - Labor Relations</t>
  </si>
  <si>
    <t>Enterprise Apps and Infrastructure</t>
  </si>
  <si>
    <t>Process Evaluation and Improvement</t>
  </si>
  <si>
    <t>Systems Development</t>
  </si>
  <si>
    <t>Systems Development and Innovations</t>
  </si>
  <si>
    <t>Tech Help Service &amp; Repair Center</t>
  </si>
  <si>
    <t>Telecommunications Interdepartmenta</t>
  </si>
  <si>
    <t>Government and Community Relations</t>
  </si>
  <si>
    <t>Research and Sponsored Programs Division</t>
  </si>
  <si>
    <t>Research &amp; Sponsored Programs</t>
  </si>
  <si>
    <t xml:space="preserve">(1) Research &amp; Sponsored Programs is funded by a portion of the indirect cost recovery.  The unit is responsible for funding the total cost of its employee benefits including tuition benefits. </t>
  </si>
  <si>
    <t>College Credit Plus</t>
  </si>
  <si>
    <t>Flash Tech Ctr/Apple Sales</t>
  </si>
  <si>
    <t>Flash Tech Ctr</t>
  </si>
  <si>
    <t>/Apple Sales</t>
  </si>
  <si>
    <t>FY 2017</t>
  </si>
  <si>
    <t>Total E&amp;G Expenditures Budget</t>
  </si>
  <si>
    <t>Source for Chart on RC Budget by Campus tab</t>
  </si>
  <si>
    <t>Data for KC E&amp;G by function trend Chart tab</t>
  </si>
  <si>
    <t>Expenditure by category as percentage of total expenditures</t>
  </si>
  <si>
    <t>APPENDIX</t>
  </si>
  <si>
    <t xml:space="preserve"> Selected areas by departments</t>
  </si>
  <si>
    <t xml:space="preserve">(2) All units receive central funding for telecommunication line/IP addresses expenses. </t>
  </si>
  <si>
    <t xml:space="preserve">(1) College of Podiatric Medicine funds its own employee benefit costs including tuition benefits. It also funds its own telecommunication line/IP addresses expenses. </t>
  </si>
  <si>
    <t>Fall 16</t>
  </si>
  <si>
    <t>Fall 15</t>
  </si>
  <si>
    <t>Fall 13</t>
  </si>
  <si>
    <t>Fall 14</t>
  </si>
  <si>
    <t>Budget Summary , Multi-year Data and FAQ's</t>
  </si>
  <si>
    <t>Transfers (In)/Out</t>
  </si>
  <si>
    <t>Residence Services/Greek Housing</t>
  </si>
  <si>
    <t xml:space="preserve">  Research and Sponsored Programs</t>
  </si>
  <si>
    <t xml:space="preserve">6. How are general fee revenue budget at the Kent Campus allocated ? </t>
  </si>
  <si>
    <t xml:space="preserve">Off Campus &amp; Distance Learning </t>
  </si>
  <si>
    <t xml:space="preserve">Student Services within Diversity,  Equity and Inclusion division </t>
  </si>
  <si>
    <t>General Fee</t>
  </si>
  <si>
    <t>General Fee Distribution</t>
  </si>
  <si>
    <t xml:space="preserve">        Transportation Services </t>
  </si>
  <si>
    <t>Transfers (In)/Out (Including Fund RC Admin Budget )</t>
  </si>
  <si>
    <t xml:space="preserve">Percentage of Total Expenditure </t>
  </si>
  <si>
    <t>5-7</t>
  </si>
  <si>
    <t>8</t>
  </si>
  <si>
    <t>9</t>
  </si>
  <si>
    <t>10</t>
  </si>
  <si>
    <t>11</t>
  </si>
  <si>
    <t>FY17 number , index verified against the FY18 download.</t>
  </si>
  <si>
    <t>Ready to update with FY18 number</t>
  </si>
  <si>
    <t>Update the Fiscal Year</t>
  </si>
  <si>
    <t>Career Exploration and Development</t>
  </si>
  <si>
    <t>Career Exploration and Dev - JLD</t>
  </si>
  <si>
    <t>Community Engaged Learning</t>
  </si>
  <si>
    <t>Graduate Student Support Contingenc</t>
  </si>
  <si>
    <t>University College Dean</t>
  </si>
  <si>
    <t>Admissions Operations Systems</t>
  </si>
  <si>
    <t>Academic Budget &amp; Resource Mgmt</t>
  </si>
  <si>
    <t>LaunchNET</t>
  </si>
  <si>
    <t>India Center</t>
  </si>
  <si>
    <t>China Center</t>
  </si>
  <si>
    <t>ULI One-Stop</t>
  </si>
  <si>
    <t>OGE Int'l Student &amp; Scholar Svcs</t>
  </si>
  <si>
    <t>OGE Advancement</t>
  </si>
  <si>
    <t>OGE Partnership &amp; Marketing</t>
  </si>
  <si>
    <t>OGE International Admissions</t>
  </si>
  <si>
    <t>OGE Education Abroad</t>
  </si>
  <si>
    <t>OGE Assoc Provost Contingency</t>
  </si>
  <si>
    <t>Fiscal Year 2018</t>
  </si>
  <si>
    <t>Responsibility Center:  College of Aero &amp; Engineering</t>
  </si>
  <si>
    <t>Dean CAE</t>
  </si>
  <si>
    <t>Aerospace</t>
  </si>
  <si>
    <t>Dean CAE Contingency</t>
  </si>
  <si>
    <t>CAE Professional Development</t>
  </si>
  <si>
    <t>Strategic Hiring/UESP  - CAE</t>
  </si>
  <si>
    <t>Responsibility Center:  College Of Architecture</t>
  </si>
  <si>
    <t>Architecture Program</t>
  </si>
  <si>
    <t>CMGT Program</t>
  </si>
  <si>
    <t>Interior Design Program</t>
  </si>
  <si>
    <t>Dean, College of Arch &amp; Environ Des</t>
  </si>
  <si>
    <t>Strategic Hiring/UESP - AED</t>
  </si>
  <si>
    <t>Instit for Bibliog &amp; Editing</t>
  </si>
  <si>
    <t>School of Peace &amp; Conflict Studies</t>
  </si>
  <si>
    <t>School Of Biomedical Science</t>
  </si>
  <si>
    <t>Biomedical Science/Cleve Clinic Doc</t>
  </si>
  <si>
    <t>COLUMBUS Program</t>
  </si>
  <si>
    <t>WASHINGTON Program</t>
  </si>
  <si>
    <t>Ctr - Study of Gender &amp; Sexuality</t>
  </si>
  <si>
    <t>Strategic Hiring/UESP - A&amp;S</t>
  </si>
  <si>
    <t>Undergraduate Office College Busine</t>
  </si>
  <si>
    <t>Business Administration Computing L</t>
  </si>
  <si>
    <t>Dean Business Administration Contin</t>
  </si>
  <si>
    <t>CBA UG Learning Communities</t>
  </si>
  <si>
    <t>CBA Faculty Computer Refresh</t>
  </si>
  <si>
    <t>CBA - Career Services Office</t>
  </si>
  <si>
    <t>CBA PhD Program Support</t>
  </si>
  <si>
    <t>CBA MBA Program Support &amp; Promotion</t>
  </si>
  <si>
    <t>CBA International Programs Office</t>
  </si>
  <si>
    <t>COB Marketing &amp; Promotion</t>
  </si>
  <si>
    <t>CoB BUS Courses</t>
  </si>
  <si>
    <t>CoB Institutional Advancement</t>
  </si>
  <si>
    <t>K38 EMBA Cohort</t>
  </si>
  <si>
    <t>K39 EMBA Cohort</t>
  </si>
  <si>
    <t>Strategic Hiring/UESP - CoB</t>
  </si>
  <si>
    <t>School of Information</t>
  </si>
  <si>
    <t>Strategic Hiring/UESP - CCI</t>
  </si>
  <si>
    <t>Reading &amp; Writing Development Ctr</t>
  </si>
  <si>
    <t>Foundation, Leadership, &amp; Admin</t>
  </si>
  <si>
    <t>Center For International &amp; Intercul</t>
  </si>
  <si>
    <t>Counseling &amp; Human Development Cent</t>
  </si>
  <si>
    <t>EHHS Computer Refresh</t>
  </si>
  <si>
    <t>EHHS Tech Fee</t>
  </si>
  <si>
    <t>EHHS Off of Diversity Outrch &amp; Dev</t>
  </si>
  <si>
    <t>EHHS IT Services Support Group</t>
  </si>
  <si>
    <t>EHHS Distance Learning Support</t>
  </si>
  <si>
    <t>EHHS Summer Bridge Program</t>
  </si>
  <si>
    <t>Strategic Hiring/UESP - EHHS</t>
  </si>
  <si>
    <t>CON Information Technology</t>
  </si>
  <si>
    <t>CoN Marketing</t>
  </si>
  <si>
    <t>Strategic Hiring/UESP - Nursing</t>
  </si>
  <si>
    <t>Strategic Hiring/UESP - PH</t>
  </si>
  <si>
    <t>Dean-Arts</t>
  </si>
  <si>
    <t>Blossom Theatre FY18</t>
  </si>
  <si>
    <t>Blossom Music FY18</t>
  </si>
  <si>
    <t>Blossom Art FY18</t>
  </si>
  <si>
    <t>Strategic Hiring/UESP - Arts</t>
  </si>
  <si>
    <t>Custodial Services - Interdepartmen</t>
  </si>
  <si>
    <t>Repair Of Buildings - Interdepartme</t>
  </si>
  <si>
    <t>Care Of Grounds - Interdepartmental</t>
  </si>
  <si>
    <t>Finance &amp; Admin Contingency</t>
  </si>
  <si>
    <t>Invest/Subvention Pool - Facilities</t>
  </si>
  <si>
    <t>UDAC</t>
  </si>
  <si>
    <t>Wellness</t>
  </si>
  <si>
    <t>Data Center Operations Income</t>
  </si>
  <si>
    <t>Data Center Operations</t>
  </si>
  <si>
    <t>Identity Management</t>
  </si>
  <si>
    <t>IS Instructional Tech</t>
  </si>
  <si>
    <t>Network/Telecommunications Provisio</t>
  </si>
  <si>
    <t>Ed Tech Support &amp; Service Mgmt</t>
  </si>
  <si>
    <t>EA&amp;I Projects</t>
  </si>
  <si>
    <t>Infrastructure Engineering Income</t>
  </si>
  <si>
    <t>Infrastructure Operations</t>
  </si>
  <si>
    <t>IS Executive Offices Support</t>
  </si>
  <si>
    <t>Infrastructure Engineering</t>
  </si>
  <si>
    <t>IS Support &amp; Training</t>
  </si>
  <si>
    <t>SAVP, Institutional Advancement</t>
  </si>
  <si>
    <t>Foundation Relations</t>
  </si>
  <si>
    <t>Corporate Relations</t>
  </si>
  <si>
    <t>Invest/Subvention Pool - President</t>
  </si>
  <si>
    <t>Efficiency Savings</t>
  </si>
  <si>
    <t>CCTR Ctr for Clinical &amp; Trans Rsrch</t>
  </si>
  <si>
    <t>Office of Student Conduct</t>
  </si>
  <si>
    <t>University Communications &amp; Marketi</t>
  </si>
  <si>
    <t>Legal claims &amp; Court actions</t>
  </si>
  <si>
    <t>Indirect Cost From Regional Campuse</t>
  </si>
  <si>
    <t>Indirect Costs Auxiliaries</t>
  </si>
  <si>
    <t>ADA Programs Contingency</t>
  </si>
  <si>
    <t>Administrative Support Benefit Pool</t>
  </si>
  <si>
    <t>RCM Support Tuition Benefit Pool</t>
  </si>
  <si>
    <t>Academic Support Benefit Pool</t>
  </si>
  <si>
    <t>Collection Cost</t>
  </si>
  <si>
    <t>RCM Center Tuition Benefit Pool</t>
  </si>
  <si>
    <t>CPM Service Charge</t>
  </si>
  <si>
    <t>UESP Expense</t>
  </si>
  <si>
    <t>Strategic Hiring - Support Units</t>
  </si>
  <si>
    <t>Stu Financial Asst</t>
  </si>
  <si>
    <t>CPM Surgery</t>
  </si>
  <si>
    <t>CPM Basic Sciences</t>
  </si>
  <si>
    <t>CPM Podiatric Medicine</t>
  </si>
  <si>
    <t>CPM Research Office</t>
  </si>
  <si>
    <t>CPM Student Academic Services</t>
  </si>
  <si>
    <t>CPM Academic Administration</t>
  </si>
  <si>
    <t>CPM Library</t>
  </si>
  <si>
    <t>CPM Enrollment Management</t>
  </si>
  <si>
    <t>CPM Student Affairs</t>
  </si>
  <si>
    <t>CPM Executive CEO</t>
  </si>
  <si>
    <t>CPM Business Services</t>
  </si>
  <si>
    <t>CPM IT</t>
  </si>
  <si>
    <t>CPM Office Services</t>
  </si>
  <si>
    <t>CPM HR</t>
  </si>
  <si>
    <t>CPM Facilities</t>
  </si>
  <si>
    <t>CPM Cafeteria</t>
  </si>
  <si>
    <t>CPM General Institutional</t>
  </si>
  <si>
    <t>CPM Institutional Advancement</t>
  </si>
  <si>
    <t>CPM Scholarships/Fellowships</t>
  </si>
  <si>
    <t>CPM Finance</t>
  </si>
  <si>
    <t>CPM - White Coat Ceremony</t>
  </si>
  <si>
    <t>CPM - Residency Support</t>
  </si>
  <si>
    <t>CPM - Residency Fair</t>
  </si>
  <si>
    <t>CPM - First Year Orientation</t>
  </si>
  <si>
    <t>CPM - Interviewing</t>
  </si>
  <si>
    <t xml:space="preserve">The FY 2017 Kent Campus budget was restated for compensation increases occurring after the beginning of the fiscal year, miscellaneous permanent adjustments and transfers between divisions.  </t>
  </si>
  <si>
    <t>Fiscal Year July 1, 2017 through June 30, 2018</t>
  </si>
  <si>
    <t>Regional Campus Auxiliary Enterprises FY18 Budget Summary ( Including Revenues, Expenditures and Transfers) and FY16-FY18 trend ( Expenditure only )</t>
  </si>
  <si>
    <t>Appendix : FY18 Unrestricted Operating Budget ( Selected Kent Campus area by Department )</t>
  </si>
  <si>
    <t>University Ceremonies (5)</t>
  </si>
  <si>
    <t>Fiscal Years 2014 - 2018</t>
  </si>
  <si>
    <t>Fiscal Years 2016 - 2018</t>
  </si>
  <si>
    <t>Regional Campuses -FY18</t>
  </si>
  <si>
    <t>Fiscal Year 2014 to Fiscal Year 2018 Trend - Total E&amp;G Expenditures Budget ( Expenditure Only )</t>
  </si>
  <si>
    <t>FY18 Unrestricted Budget Totals</t>
  </si>
  <si>
    <t>Fall 17</t>
  </si>
  <si>
    <t>FY 2018</t>
  </si>
  <si>
    <t>Kent Campus Educational and General Expenditures Summary by Functional Category FY14 to FY18</t>
  </si>
  <si>
    <t>Kent Campus Auxiliary Enterprises FY18 Budget Summary ( Including Revenues, Expenditures and Transfers) and FY14-FY18 trend ( Expenditure only )</t>
  </si>
  <si>
    <t>Regional Campuses Educational and General FY18 Budget Summary by Category and FY14 to FY18 trend</t>
  </si>
  <si>
    <t>Fiscal Year 2014 to Fiscal Year 2018 Trend - Total Kent Campus Auxiliary Expenditures Budget</t>
  </si>
  <si>
    <t>College of Aero &amp; Engineering</t>
  </si>
  <si>
    <t>(5) Moved to President's area after budget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</si>
</sst>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2" formatCode="_(&quot;$&quot;* #,##0_);_(&quot;$&quot;* \(#,##0\);_(&quot;$&quot;* &quot;-&quot;_);_(@_)"/>
    <numFmt numFmtId="41" formatCode="_(* #,##0_);_(* \(#,##0\);_(* &quot;-&quot;_);_(@_)"/>
    <numFmt numFmtId="164" formatCode="0.0%"/>
    <numFmt numFmtId="165" formatCode="_(* #,##0.000000000000_);_(* \(#,##0.000000000000\);_(* &quot;-&quot;????????????_);_(@_)"/>
    <numFmt numFmtId="166" formatCode="&quot;$&quot;#,##0"/>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Arial"/>
      <family val="2"/>
    </font>
    <font>
      <sz val="11"/>
      <color rgb="FFFF0000"/>
      <name val="Calibri"/>
      <family val="2"/>
      <scheme val="minor"/>
    </font>
    <font>
      <b/>
      <sz val="11"/>
      <name val="Calibri"/>
      <family val="2"/>
      <scheme val="minor"/>
    </font>
    <font>
      <sz val="11"/>
      <name val="Calibri"/>
      <family val="2"/>
      <scheme val="minor"/>
    </font>
    <font>
      <b/>
      <u/>
      <sz val="11"/>
      <name val="Calibri"/>
      <family val="2"/>
      <scheme val="minor"/>
    </font>
    <font>
      <u/>
      <sz val="11"/>
      <color indexed="12"/>
      <name val="Calibri"/>
      <family val="2"/>
      <scheme val="minor"/>
    </font>
    <font>
      <u val="singleAccounting"/>
      <sz val="11"/>
      <name val="Calibri"/>
      <family val="2"/>
      <scheme val="minor"/>
    </font>
    <font>
      <u/>
      <sz val="11"/>
      <name val="Calibri"/>
      <family val="2"/>
      <scheme val="minor"/>
    </font>
    <font>
      <u val="doubleAccounting"/>
      <sz val="11"/>
      <name val="Calibri"/>
      <family val="2"/>
      <scheme val="minor"/>
    </font>
    <font>
      <u/>
      <sz val="11"/>
      <color theme="1"/>
      <name val="Calibri"/>
      <family val="2"/>
      <scheme val="minor"/>
    </font>
    <font>
      <u val="singleAccounting"/>
      <sz val="11"/>
      <color theme="1"/>
      <name val="Calibri"/>
      <family val="2"/>
      <scheme val="minor"/>
    </font>
    <font>
      <u val="doubleAccounting"/>
      <sz val="11"/>
      <color theme="1"/>
      <name val="Calibri"/>
      <family val="2"/>
      <scheme val="minor"/>
    </font>
    <font>
      <sz val="11"/>
      <color indexed="8"/>
      <name val="Calibri"/>
      <family val="2"/>
      <scheme val="minor"/>
    </font>
    <font>
      <b/>
      <sz val="12"/>
      <name val="Calibri"/>
      <family val="2"/>
      <scheme val="minor"/>
    </font>
    <font>
      <b/>
      <u/>
      <sz val="14"/>
      <name val="Calibri"/>
      <family val="2"/>
      <scheme val="minor"/>
    </font>
    <font>
      <b/>
      <u val="singleAccounting"/>
      <sz val="11"/>
      <name val="Calibri"/>
      <family val="2"/>
      <scheme val="minor"/>
    </font>
    <font>
      <sz val="12"/>
      <name val="Times New Roman"/>
      <family val="1"/>
    </font>
    <font>
      <u val="singleAccounting"/>
      <sz val="12"/>
      <name val="Times New Roman"/>
      <family val="1"/>
    </font>
    <font>
      <u/>
      <sz val="12"/>
      <name val="Times New Roman"/>
      <family val="1"/>
    </font>
    <font>
      <u val="double"/>
      <sz val="12"/>
      <name val="Times New Roman"/>
      <family val="1"/>
    </font>
    <font>
      <i/>
      <sz val="11"/>
      <name val="Calibri"/>
      <family val="2"/>
      <scheme val="minor"/>
    </font>
    <font>
      <sz val="12"/>
      <name val="Calibri"/>
      <family val="2"/>
      <scheme val="minor"/>
    </font>
    <font>
      <i/>
      <sz val="10"/>
      <name val="Arial"/>
      <family val="2"/>
    </font>
    <font>
      <b/>
      <sz val="11"/>
      <color theme="1"/>
      <name val="Calibri"/>
      <family val="2"/>
      <scheme val="minor"/>
    </font>
    <font>
      <b/>
      <u val="singleAccounting"/>
      <sz val="11"/>
      <color theme="1"/>
      <name val="Calibri"/>
      <family val="2"/>
      <scheme val="minor"/>
    </font>
    <font>
      <b/>
      <u val="doubleAccounting"/>
      <sz val="11"/>
      <color theme="1"/>
      <name val="Calibri"/>
      <family val="2"/>
      <scheme val="minor"/>
    </font>
    <font>
      <sz val="9"/>
      <name val="Arial"/>
      <family val="2"/>
    </font>
    <font>
      <b/>
      <i/>
      <sz val="11"/>
      <name val="Calibri"/>
      <family val="2"/>
      <scheme val="minor"/>
    </font>
    <font>
      <i/>
      <u/>
      <sz val="11"/>
      <name val="Calibri"/>
      <family val="2"/>
      <scheme val="minor"/>
    </font>
    <font>
      <i/>
      <sz val="10"/>
      <name val="Calibri"/>
      <family val="2"/>
      <scheme val="minor"/>
    </font>
    <font>
      <i/>
      <sz val="11"/>
      <color indexed="8"/>
      <name val="Calibri"/>
      <family val="2"/>
      <scheme val="minor"/>
    </font>
    <font>
      <sz val="60"/>
      <name val="Arial"/>
      <family val="2"/>
    </font>
    <font>
      <b/>
      <sz val="18"/>
      <name val="Calibri"/>
      <family val="2"/>
      <scheme val="minor"/>
    </font>
  </fonts>
  <fills count="2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5">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22" borderId="0" applyNumberFormat="0" applyBorder="0" applyAlignment="0" applyProtection="0"/>
    <xf numFmtId="0" fontId="7" fillId="4" borderId="0" applyNumberFormat="0" applyBorder="0" applyAlignment="0" applyProtection="0"/>
    <xf numFmtId="0" fontId="8" fillId="11" borderId="1" applyNumberFormat="0" applyAlignment="0" applyProtection="0"/>
    <xf numFmtId="0" fontId="9" fillId="23"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 borderId="1" applyNumberFormat="0" applyAlignment="0" applyProtection="0"/>
    <xf numFmtId="0" fontId="17" fillId="0" borderId="6" applyNumberFormat="0" applyFill="0" applyAlignment="0" applyProtection="0"/>
    <xf numFmtId="0" fontId="18" fillId="13" borderId="0" applyNumberFormat="0" applyBorder="0" applyAlignment="0" applyProtection="0"/>
    <xf numFmtId="0" fontId="4" fillId="7" borderId="7" applyNumberFormat="0" applyFont="0" applyAlignment="0" applyProtection="0"/>
    <xf numFmtId="0" fontId="19" fillId="11"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1" fillId="0" borderId="0"/>
    <xf numFmtId="0" fontId="1" fillId="0" borderId="0"/>
    <xf numFmtId="0" fontId="4" fillId="0" borderId="0"/>
  </cellStyleXfs>
  <cellXfs count="322">
    <xf numFmtId="0" fontId="0" fillId="0" borderId="0" xfId="0"/>
    <xf numFmtId="0" fontId="26" fillId="0" borderId="0" xfId="0" applyFont="1"/>
    <xf numFmtId="0" fontId="27" fillId="0" borderId="0" xfId="0" applyFont="1"/>
    <xf numFmtId="0" fontId="29" fillId="0" borderId="0" xfId="34" applyFont="1" applyAlignment="1" applyProtection="1"/>
    <xf numFmtId="0" fontId="26" fillId="0" borderId="0" xfId="0" applyFont="1" applyAlignment="1">
      <alignment horizontal="left" indent="3"/>
    </xf>
    <xf numFmtId="0" fontId="27" fillId="0" borderId="0" xfId="0" applyFont="1" applyAlignment="1">
      <alignment horizontal="left" indent="3"/>
    </xf>
    <xf numFmtId="41" fontId="27" fillId="0" borderId="0" xfId="0" applyNumberFormat="1" applyFont="1"/>
    <xf numFmtId="0" fontId="27" fillId="0" borderId="0" xfId="0" applyNumberFormat="1" applyFont="1" applyFill="1" applyBorder="1"/>
    <xf numFmtId="0" fontId="31" fillId="0" borderId="0" xfId="0" applyFont="1" applyBorder="1" applyAlignment="1">
      <alignment horizontal="right"/>
    </xf>
    <xf numFmtId="41" fontId="27" fillId="0" borderId="0" xfId="0" applyNumberFormat="1" applyFont="1" applyFill="1" applyBorder="1" applyProtection="1"/>
    <xf numFmtId="41" fontId="32" fillId="0" borderId="0" xfId="0" applyNumberFormat="1" applyFont="1" applyFill="1" applyBorder="1" applyProtection="1"/>
    <xf numFmtId="0" fontId="27" fillId="0" borderId="0" xfId="0" applyFont="1" applyBorder="1" applyAlignment="1">
      <alignment horizontal="left"/>
    </xf>
    <xf numFmtId="164" fontId="27" fillId="0" borderId="0" xfId="0" applyNumberFormat="1" applyFont="1"/>
    <xf numFmtId="41" fontId="27" fillId="0" borderId="0" xfId="0" applyNumberFormat="1" applyFont="1" applyAlignment="1">
      <alignment horizontal="left"/>
    </xf>
    <xf numFmtId="41" fontId="27" fillId="0" borderId="0" xfId="0" applyNumberFormat="1" applyFont="1" applyAlignment="1">
      <alignment horizontal="right"/>
    </xf>
    <xf numFmtId="41" fontId="30" fillId="0" borderId="0" xfId="0" applyNumberFormat="1" applyFont="1" applyAlignment="1">
      <alignment horizontal="right"/>
    </xf>
    <xf numFmtId="164" fontId="27" fillId="0" borderId="0" xfId="0" applyNumberFormat="1" applyFont="1" applyAlignment="1">
      <alignment horizontal="right"/>
    </xf>
    <xf numFmtId="41" fontId="27" fillId="0" borderId="0" xfId="0" applyNumberFormat="1" applyFont="1" applyFill="1" applyAlignment="1">
      <alignment horizontal="left"/>
    </xf>
    <xf numFmtId="41" fontId="35" fillId="0" borderId="0" xfId="0" applyNumberFormat="1" applyFont="1"/>
    <xf numFmtId="41" fontId="27" fillId="0" borderId="0" xfId="0" applyNumberFormat="1" applyFont="1" applyFill="1" applyBorder="1"/>
    <xf numFmtId="0" fontId="27" fillId="0" borderId="0" xfId="0" applyNumberFormat="1" applyFont="1" applyFill="1" applyBorder="1"/>
    <xf numFmtId="0" fontId="27" fillId="0" borderId="0" xfId="0" applyNumberFormat="1" applyFont="1" applyFill="1" applyBorder="1" applyProtection="1"/>
    <xf numFmtId="0" fontId="31" fillId="0" borderId="0" xfId="0" applyFont="1"/>
    <xf numFmtId="37" fontId="27" fillId="0" borderId="0" xfId="0" applyNumberFormat="1" applyFont="1" applyProtection="1"/>
    <xf numFmtId="41" fontId="27" fillId="0" borderId="0" xfId="0" applyNumberFormat="1" applyFont="1" applyFill="1" applyBorder="1" applyAlignment="1">
      <alignment horizontal="right"/>
    </xf>
    <xf numFmtId="0" fontId="30" fillId="0" borderId="0" xfId="0" applyNumberFormat="1" applyFont="1" applyFill="1" applyBorder="1"/>
    <xf numFmtId="41" fontId="30" fillId="0" borderId="0" xfId="0" applyNumberFormat="1" applyFont="1" applyFill="1" applyBorder="1" applyAlignment="1">
      <alignment horizontal="right" vertical="top"/>
    </xf>
    <xf numFmtId="41" fontId="30" fillId="0" borderId="0" xfId="0" applyNumberFormat="1" applyFont="1" applyFill="1" applyBorder="1" applyAlignment="1">
      <alignment horizontal="right"/>
    </xf>
    <xf numFmtId="0" fontId="3" fillId="0" borderId="0" xfId="0" applyFont="1" applyFill="1"/>
    <xf numFmtId="41" fontId="3" fillId="0" borderId="0" xfId="0" applyNumberFormat="1" applyFont="1" applyFill="1"/>
    <xf numFmtId="0" fontId="3" fillId="0" borderId="0" xfId="0" applyFont="1"/>
    <xf numFmtId="0" fontId="27" fillId="0" borderId="0" xfId="0" applyNumberFormat="1" applyFont="1" applyFill="1" applyBorder="1"/>
    <xf numFmtId="41" fontId="32" fillId="0" borderId="0" xfId="0" applyNumberFormat="1" applyFont="1" applyFill="1" applyBorder="1" applyAlignment="1">
      <alignment horizontal="right"/>
    </xf>
    <xf numFmtId="0" fontId="3" fillId="0" borderId="0" xfId="0" applyNumberFormat="1" applyFont="1"/>
    <xf numFmtId="41" fontId="30" fillId="0" borderId="0" xfId="0" applyNumberFormat="1" applyFont="1" applyFill="1" applyBorder="1"/>
    <xf numFmtId="41" fontId="27" fillId="0" borderId="0" xfId="0" applyNumberFormat="1" applyFont="1" applyFill="1" applyBorder="1"/>
    <xf numFmtId="41" fontId="25" fillId="0" borderId="0" xfId="0" applyNumberFormat="1" applyFont="1" applyFill="1" applyBorder="1" applyAlignment="1">
      <alignment horizontal="left"/>
    </xf>
    <xf numFmtId="41" fontId="30" fillId="0" borderId="0" xfId="0" applyNumberFormat="1" applyFont="1" applyFill="1" applyBorder="1" applyAlignment="1">
      <alignment horizontal="right" vertical="top"/>
    </xf>
    <xf numFmtId="0" fontId="27" fillId="0" borderId="0" xfId="0" applyNumberFormat="1" applyFont="1" applyFill="1" applyBorder="1" applyAlignment="1">
      <alignment horizontal="left"/>
    </xf>
    <xf numFmtId="41" fontId="27" fillId="0" borderId="0" xfId="0" applyNumberFormat="1" applyFont="1" applyFill="1" applyBorder="1"/>
    <xf numFmtId="41" fontId="27" fillId="0" borderId="0" xfId="0" applyNumberFormat="1" applyFont="1" applyFill="1" applyBorder="1" applyAlignment="1">
      <alignment horizontal="right" vertical="top"/>
    </xf>
    <xf numFmtId="0" fontId="3" fillId="0" borderId="0" xfId="0" applyFont="1"/>
    <xf numFmtId="0" fontId="3" fillId="0" borderId="0" xfId="0" applyFont="1" applyAlignment="1">
      <alignment horizontal="left"/>
    </xf>
    <xf numFmtId="0" fontId="27" fillId="0" borderId="0" xfId="0" applyNumberFormat="1" applyFont="1" applyFill="1" applyBorder="1" applyAlignment="1">
      <alignment horizontal="left" vertical="top"/>
    </xf>
    <xf numFmtId="0" fontId="27" fillId="0" borderId="0" xfId="0" applyNumberFormat="1" applyFont="1" applyFill="1" applyBorder="1" applyAlignment="1">
      <alignment horizontal="left" vertical="top"/>
    </xf>
    <xf numFmtId="0" fontId="27" fillId="0" borderId="0" xfId="0" applyNumberFormat="1" applyFont="1" applyFill="1" applyBorder="1" applyAlignment="1">
      <alignment horizontal="left" vertical="top"/>
    </xf>
    <xf numFmtId="0" fontId="27" fillId="0" borderId="0" xfId="0" applyNumberFormat="1" applyFont="1" applyFill="1" applyBorder="1" applyAlignment="1">
      <alignment horizontal="left" vertical="top"/>
    </xf>
    <xf numFmtId="41" fontId="27" fillId="0" borderId="0" xfId="0" applyNumberFormat="1" applyFont="1" applyFill="1" applyBorder="1"/>
    <xf numFmtId="41" fontId="27" fillId="0" borderId="0" xfId="0" applyNumberFormat="1" applyFont="1" applyFill="1" applyBorder="1" applyAlignment="1">
      <alignment horizontal="right" vertical="top"/>
    </xf>
    <xf numFmtId="41" fontId="25" fillId="0" borderId="0" xfId="0" applyNumberFormat="1" applyFont="1" applyFill="1" applyBorder="1" applyAlignment="1">
      <alignment wrapText="1"/>
    </xf>
    <xf numFmtId="0" fontId="27" fillId="0" borderId="0" xfId="0" applyNumberFormat="1" applyFont="1" applyFill="1" applyBorder="1"/>
    <xf numFmtId="41" fontId="27" fillId="0" borderId="0" xfId="0" applyNumberFormat="1" applyFont="1" applyFill="1" applyBorder="1"/>
    <xf numFmtId="0" fontId="27" fillId="0" borderId="0" xfId="0" applyNumberFormat="1" applyFont="1" applyFill="1" applyBorder="1" applyAlignment="1">
      <alignment horizontal="left" vertical="top"/>
    </xf>
    <xf numFmtId="41" fontId="27" fillId="0" borderId="0" xfId="0" applyNumberFormat="1" applyFont="1" applyFill="1" applyBorder="1"/>
    <xf numFmtId="0" fontId="27" fillId="0" borderId="0" xfId="0" applyNumberFormat="1" applyFont="1" applyFill="1" applyBorder="1" applyAlignment="1">
      <alignment horizontal="left" vertical="top"/>
    </xf>
    <xf numFmtId="41" fontId="27" fillId="0" borderId="0" xfId="0" applyNumberFormat="1" applyFont="1" applyFill="1" applyBorder="1"/>
    <xf numFmtId="41" fontId="27" fillId="0" borderId="0" xfId="0" applyNumberFormat="1" applyFont="1" applyFill="1" applyBorder="1"/>
    <xf numFmtId="41" fontId="27" fillId="0" borderId="0" xfId="0" applyNumberFormat="1" applyFont="1" applyFill="1" applyBorder="1"/>
    <xf numFmtId="41" fontId="27" fillId="0" borderId="0" xfId="0" applyNumberFormat="1" applyFont="1" applyFill="1" applyBorder="1"/>
    <xf numFmtId="0" fontId="36" fillId="0" borderId="0" xfId="0" applyFont="1"/>
    <xf numFmtId="0" fontId="36" fillId="0" borderId="0" xfId="0" applyFont="1" applyAlignment="1">
      <alignment horizontal="right"/>
    </xf>
    <xf numFmtId="0" fontId="29" fillId="0" borderId="0" xfId="34" applyFont="1" applyAlignment="1" applyProtection="1">
      <alignment horizontal="right"/>
    </xf>
    <xf numFmtId="0" fontId="31" fillId="0" borderId="0" xfId="0" applyFont="1"/>
    <xf numFmtId="14" fontId="36" fillId="0" borderId="0" xfId="0" applyNumberFormat="1" applyFont="1" applyAlignment="1">
      <alignment horizontal="left"/>
    </xf>
    <xf numFmtId="0" fontId="3" fillId="0" borderId="0" xfId="0" applyFont="1" applyAlignment="1">
      <alignment horizontal="left"/>
    </xf>
    <xf numFmtId="0" fontId="31" fillId="0" borderId="0" xfId="0" applyFont="1"/>
    <xf numFmtId="0" fontId="27" fillId="0" borderId="0" xfId="0" applyFont="1"/>
    <xf numFmtId="0" fontId="27" fillId="0" borderId="0" xfId="0" applyNumberFormat="1" applyFont="1" applyFill="1" applyBorder="1"/>
    <xf numFmtId="41" fontId="36" fillId="0" borderId="11" xfId="0" applyNumberFormat="1" applyFont="1" applyBorder="1" applyAlignment="1">
      <alignment horizontal="right"/>
    </xf>
    <xf numFmtId="41" fontId="30" fillId="0" borderId="0" xfId="0" applyNumberFormat="1" applyFont="1" applyFill="1" applyBorder="1"/>
    <xf numFmtId="0" fontId="27" fillId="0" borderId="0" xfId="0" applyNumberFormat="1" applyFont="1" applyFill="1" applyBorder="1"/>
    <xf numFmtId="0" fontId="27" fillId="0" borderId="0" xfId="0" applyNumberFormat="1" applyFont="1" applyFill="1" applyBorder="1" applyAlignment="1">
      <alignment horizontal="left" vertical="top" indent="2"/>
    </xf>
    <xf numFmtId="0" fontId="27" fillId="0" borderId="0" xfId="0" applyNumberFormat="1" applyFont="1" applyFill="1" applyBorder="1"/>
    <xf numFmtId="41" fontId="30" fillId="0" borderId="0" xfId="0" applyNumberFormat="1" applyFont="1" applyFill="1" applyBorder="1" applyAlignment="1">
      <alignment horizontal="right" vertical="top"/>
    </xf>
    <xf numFmtId="41" fontId="32" fillId="0" borderId="0" xfId="0" applyNumberFormat="1" applyFont="1" applyFill="1" applyBorder="1"/>
    <xf numFmtId="0" fontId="27" fillId="0" borderId="0" xfId="0" applyNumberFormat="1" applyFont="1" applyFill="1" applyBorder="1"/>
    <xf numFmtId="0" fontId="27" fillId="0" borderId="0" xfId="0" applyFont="1" applyAlignment="1">
      <alignment horizontal="right"/>
    </xf>
    <xf numFmtId="0" fontId="27" fillId="0" borderId="11" xfId="0" applyFont="1" applyBorder="1" applyAlignment="1">
      <alignment horizontal="right"/>
    </xf>
    <xf numFmtId="41" fontId="31" fillId="0" borderId="11" xfId="0" applyNumberFormat="1" applyFont="1" applyBorder="1" applyAlignment="1">
      <alignment horizontal="right"/>
    </xf>
    <xf numFmtId="41" fontId="27" fillId="0" borderId="11" xfId="0" applyNumberFormat="1" applyFont="1" applyBorder="1" applyAlignment="1">
      <alignment horizontal="right"/>
    </xf>
    <xf numFmtId="0" fontId="27" fillId="0" borderId="12" xfId="0" applyFont="1" applyBorder="1" applyAlignment="1">
      <alignment horizontal="right"/>
    </xf>
    <xf numFmtId="0" fontId="26" fillId="0" borderId="10" xfId="0" applyFont="1" applyBorder="1" applyAlignment="1">
      <alignment horizontal="right"/>
    </xf>
    <xf numFmtId="0" fontId="26" fillId="0" borderId="11" xfId="0" applyFont="1" applyBorder="1" applyAlignment="1">
      <alignment horizontal="right"/>
    </xf>
    <xf numFmtId="41" fontId="32" fillId="0" borderId="11" xfId="0" applyNumberFormat="1" applyFont="1" applyBorder="1" applyAlignment="1">
      <alignment horizontal="right"/>
    </xf>
    <xf numFmtId="41" fontId="27" fillId="0" borderId="0" xfId="0" applyNumberFormat="1" applyFont="1" applyFill="1" applyBorder="1" applyAlignment="1">
      <alignment horizontal="right" vertical="top"/>
    </xf>
    <xf numFmtId="41" fontId="27" fillId="0" borderId="0" xfId="0" applyNumberFormat="1" applyFont="1" applyFill="1" applyBorder="1"/>
    <xf numFmtId="0" fontId="27" fillId="0" borderId="0" xfId="0" applyFont="1"/>
    <xf numFmtId="41" fontId="27" fillId="0" borderId="0" xfId="0" applyNumberFormat="1" applyFont="1" applyFill="1" applyBorder="1" applyAlignment="1">
      <alignment horizontal="left"/>
    </xf>
    <xf numFmtId="41" fontId="26" fillId="0" borderId="0" xfId="0" applyNumberFormat="1" applyFont="1" applyFill="1" applyAlignment="1">
      <alignment horizontal="left"/>
    </xf>
    <xf numFmtId="0" fontId="37" fillId="0" borderId="0" xfId="0" applyFont="1"/>
    <xf numFmtId="0" fontId="38" fillId="0" borderId="0" xfId="0" applyFont="1"/>
    <xf numFmtId="41" fontId="27" fillId="0" borderId="0" xfId="0" applyNumberFormat="1" applyFont="1" applyFill="1"/>
    <xf numFmtId="41" fontId="30" fillId="0" borderId="0" xfId="0" applyNumberFormat="1" applyFont="1" applyFill="1" applyBorder="1" applyProtection="1"/>
    <xf numFmtId="41" fontId="30" fillId="0" borderId="0" xfId="0" applyNumberFormat="1" applyFont="1" applyFill="1"/>
    <xf numFmtId="5" fontId="40" fillId="0" borderId="0" xfId="0" applyNumberFormat="1" applyFont="1"/>
    <xf numFmtId="41" fontId="24" fillId="0" borderId="0" xfId="0" applyNumberFormat="1" applyFont="1" applyAlignment="1">
      <alignment horizontal="right"/>
    </xf>
    <xf numFmtId="0" fontId="24" fillId="0" borderId="0" xfId="0" applyFont="1"/>
    <xf numFmtId="37" fontId="40" fillId="0" borderId="0" xfId="0" applyNumberFormat="1" applyFont="1"/>
    <xf numFmtId="37" fontId="40" fillId="0" borderId="0" xfId="0" applyNumberFormat="1" applyFont="1" applyBorder="1"/>
    <xf numFmtId="0" fontId="40" fillId="0" borderId="0" xfId="0" applyFont="1"/>
    <xf numFmtId="41" fontId="40" fillId="0" borderId="0" xfId="0" applyNumberFormat="1" applyFont="1" applyAlignment="1">
      <alignment horizontal="right"/>
    </xf>
    <xf numFmtId="41" fontId="41" fillId="0" borderId="0" xfId="0" applyNumberFormat="1" applyFont="1" applyAlignment="1">
      <alignment horizontal="right"/>
    </xf>
    <xf numFmtId="0" fontId="42" fillId="0" borderId="0" xfId="0" applyFont="1"/>
    <xf numFmtId="0" fontId="40" fillId="0" borderId="0" xfId="0" applyFont="1" applyAlignment="1">
      <alignment horizontal="left" indent="1"/>
    </xf>
    <xf numFmtId="0" fontId="40" fillId="0" borderId="0" xfId="0" applyFont="1" applyAlignment="1">
      <alignment horizontal="left" indent="2"/>
    </xf>
    <xf numFmtId="41" fontId="40" fillId="0" borderId="0" xfId="0" applyNumberFormat="1" applyFont="1"/>
    <xf numFmtId="41" fontId="40" fillId="0" borderId="0" xfId="0" applyNumberFormat="1" applyFont="1" applyFill="1"/>
    <xf numFmtId="41" fontId="40" fillId="0" borderId="0" xfId="0" applyNumberFormat="1" applyFont="1" applyFill="1" applyAlignment="1">
      <alignment horizontal="right"/>
    </xf>
    <xf numFmtId="41" fontId="41" fillId="0" borderId="0" xfId="0" applyNumberFormat="1" applyFont="1" applyFill="1" applyAlignment="1">
      <alignment horizontal="right"/>
    </xf>
    <xf numFmtId="41" fontId="41" fillId="0" borderId="0" xfId="0" applyNumberFormat="1" applyFont="1"/>
    <xf numFmtId="41" fontId="40" fillId="0" borderId="0" xfId="0" applyNumberFormat="1" applyFont="1"/>
    <xf numFmtId="0" fontId="40" fillId="0" borderId="0" xfId="0" applyFont="1" applyFill="1"/>
    <xf numFmtId="0" fontId="40" fillId="0" borderId="0" xfId="0" applyFont="1" applyAlignment="1">
      <alignment horizontal="left" indent="3"/>
    </xf>
    <xf numFmtId="0" fontId="0" fillId="0" borderId="0" xfId="0" applyFill="1"/>
    <xf numFmtId="41" fontId="40" fillId="0" borderId="0" xfId="0" applyNumberFormat="1" applyFont="1" applyBorder="1" applyAlignment="1">
      <alignment horizontal="right"/>
    </xf>
    <xf numFmtId="0" fontId="42" fillId="0" borderId="0" xfId="0" applyFont="1" applyBorder="1"/>
    <xf numFmtId="41" fontId="40" fillId="0" borderId="13" xfId="0" applyNumberFormat="1" applyFont="1" applyBorder="1" applyAlignment="1">
      <alignment horizontal="right"/>
    </xf>
    <xf numFmtId="0" fontId="40" fillId="0" borderId="0" xfId="0" applyFont="1"/>
    <xf numFmtId="42" fontId="0" fillId="0" borderId="0" xfId="0" applyNumberFormat="1"/>
    <xf numFmtId="0" fontId="0" fillId="0" borderId="0" xfId="0"/>
    <xf numFmtId="165" fontId="27" fillId="0" borderId="0" xfId="0" applyNumberFormat="1" applyFont="1"/>
    <xf numFmtId="0" fontId="0" fillId="0" borderId="0" xfId="0"/>
    <xf numFmtId="0" fontId="36" fillId="0" borderId="0" xfId="0" applyFont="1"/>
    <xf numFmtId="41" fontId="0" fillId="0" borderId="0" xfId="0" applyNumberFormat="1"/>
    <xf numFmtId="0" fontId="39" fillId="0" borderId="0" xfId="0" applyNumberFormat="1" applyFont="1" applyFill="1" applyBorder="1"/>
    <xf numFmtId="41" fontId="39" fillId="0" borderId="0" xfId="0" applyNumberFormat="1" applyFont="1" applyFill="1" applyBorder="1"/>
    <xf numFmtId="41" fontId="39" fillId="0" borderId="0" xfId="0" applyNumberFormat="1" applyFont="1" applyFill="1" applyBorder="1" applyAlignment="1">
      <alignment horizontal="right" vertical="top"/>
    </xf>
    <xf numFmtId="41" fontId="39" fillId="0" borderId="0" xfId="0" applyNumberFormat="1" applyFont="1" applyFill="1" applyBorder="1" applyAlignment="1">
      <alignment horizontal="right"/>
    </xf>
    <xf numFmtId="0" fontId="28" fillId="0" borderId="0" xfId="0" applyFont="1" applyBorder="1" applyAlignment="1">
      <alignment horizontal="right"/>
    </xf>
    <xf numFmtId="0" fontId="26" fillId="0" borderId="0" xfId="0" applyNumberFormat="1" applyFont="1" applyFill="1" applyBorder="1"/>
    <xf numFmtId="41" fontId="26" fillId="0" borderId="0" xfId="0" applyNumberFormat="1" applyFont="1" applyFill="1" applyBorder="1" applyAlignment="1">
      <alignment horizontal="right" vertical="top"/>
    </xf>
    <xf numFmtId="41" fontId="30" fillId="0" borderId="11" xfId="0" applyNumberFormat="1" applyFont="1" applyBorder="1" applyAlignment="1">
      <alignment horizontal="right"/>
    </xf>
    <xf numFmtId="41" fontId="36" fillId="0" borderId="0" xfId="0" applyNumberFormat="1" applyFont="1"/>
    <xf numFmtId="41" fontId="27" fillId="0" borderId="11" xfId="0" applyNumberFormat="1" applyFont="1" applyFill="1" applyBorder="1" applyAlignment="1">
      <alignment horizontal="right" vertical="top"/>
    </xf>
    <xf numFmtId="41" fontId="30" fillId="0" borderId="11" xfId="0" applyNumberFormat="1" applyFont="1" applyFill="1" applyBorder="1" applyAlignment="1">
      <alignment horizontal="right" vertical="top"/>
    </xf>
    <xf numFmtId="164" fontId="27" fillId="0" borderId="0" xfId="0" applyNumberFormat="1" applyFont="1" applyFill="1"/>
    <xf numFmtId="0" fontId="26" fillId="0" borderId="0" xfId="0" applyFont="1" applyFill="1"/>
    <xf numFmtId="0" fontId="26" fillId="0" borderId="12" xfId="0" applyFont="1" applyBorder="1" applyAlignment="1">
      <alignment horizontal="right"/>
    </xf>
    <xf numFmtId="41" fontId="26" fillId="0" borderId="0" xfId="0" applyNumberFormat="1" applyFont="1" applyFill="1" applyBorder="1" applyAlignment="1">
      <alignment horizontal="right"/>
    </xf>
    <xf numFmtId="0" fontId="26" fillId="0" borderId="10" xfId="0" applyNumberFormat="1" applyFont="1" applyFill="1" applyBorder="1" applyAlignment="1">
      <alignment horizontal="right" vertical="top"/>
    </xf>
    <xf numFmtId="41" fontId="27" fillId="0" borderId="11" xfId="0" applyNumberFormat="1" applyFont="1" applyFill="1" applyBorder="1"/>
    <xf numFmtId="41" fontId="30" fillId="0" borderId="11" xfId="0" applyNumberFormat="1" applyFont="1" applyFill="1" applyBorder="1"/>
    <xf numFmtId="41" fontId="27" fillId="0" borderId="17" xfId="0" applyNumberFormat="1" applyFont="1" applyFill="1" applyBorder="1"/>
    <xf numFmtId="41" fontId="30" fillId="0" borderId="17" xfId="0" applyNumberFormat="1" applyFont="1" applyFill="1" applyBorder="1"/>
    <xf numFmtId="0" fontId="31" fillId="0" borderId="0" xfId="0" applyFont="1" applyFill="1"/>
    <xf numFmtId="0" fontId="26" fillId="0" borderId="0" xfId="0" applyFont="1" applyAlignment="1">
      <alignment horizontal="right"/>
    </xf>
    <xf numFmtId="0" fontId="28" fillId="0" borderId="0" xfId="0" applyNumberFormat="1" applyFont="1" applyFill="1" applyBorder="1"/>
    <xf numFmtId="41" fontId="40" fillId="0" borderId="0" xfId="0" applyNumberFormat="1" applyFont="1" applyFill="1"/>
    <xf numFmtId="41" fontId="41" fillId="0" borderId="0" xfId="0" applyNumberFormat="1" applyFont="1"/>
    <xf numFmtId="41" fontId="41" fillId="0" borderId="0" xfId="0" applyNumberFormat="1" applyFont="1" applyFill="1"/>
    <xf numFmtId="41" fontId="40" fillId="0" borderId="0" xfId="0" applyNumberFormat="1" applyFont="1"/>
    <xf numFmtId="41" fontId="40" fillId="0" borderId="0" xfId="0" applyNumberFormat="1" applyFont="1" applyAlignment="1">
      <alignment horizontal="right"/>
    </xf>
    <xf numFmtId="41" fontId="41" fillId="0" borderId="0" xfId="0" applyNumberFormat="1" applyFont="1" applyAlignment="1">
      <alignment horizontal="right"/>
    </xf>
    <xf numFmtId="0" fontId="0" fillId="0" borderId="0" xfId="0"/>
    <xf numFmtId="0" fontId="0" fillId="0" borderId="0" xfId="0"/>
    <xf numFmtId="0" fontId="0" fillId="0" borderId="0" xfId="0"/>
    <xf numFmtId="41" fontId="0" fillId="0" borderId="0" xfId="0" applyNumberFormat="1"/>
    <xf numFmtId="0" fontId="0" fillId="0" borderId="0" xfId="0"/>
    <xf numFmtId="0" fontId="0" fillId="0" borderId="0" xfId="0"/>
    <xf numFmtId="0" fontId="0" fillId="0" borderId="0" xfId="0"/>
    <xf numFmtId="0" fontId="0" fillId="0" borderId="0" xfId="0"/>
    <xf numFmtId="9" fontId="27" fillId="0" borderId="0" xfId="0" applyNumberFormat="1" applyFont="1"/>
    <xf numFmtId="0" fontId="27" fillId="0" borderId="0" xfId="0" applyFont="1"/>
    <xf numFmtId="41" fontId="27" fillId="0" borderId="0" xfId="0" applyNumberFormat="1" applyFont="1"/>
    <xf numFmtId="0" fontId="27" fillId="0" borderId="0" xfId="0" applyFont="1" applyFill="1"/>
    <xf numFmtId="164" fontId="44" fillId="0" borderId="0" xfId="0" applyNumberFormat="1" applyFont="1" applyFill="1" applyBorder="1" applyAlignment="1">
      <alignment horizontal="right"/>
    </xf>
    <xf numFmtId="0" fontId="45" fillId="0" borderId="0" xfId="0" applyFont="1"/>
    <xf numFmtId="41" fontId="44" fillId="0" borderId="0" xfId="0" applyNumberFormat="1" applyFont="1" applyFill="1" applyAlignment="1">
      <alignment horizontal="left"/>
    </xf>
    <xf numFmtId="0" fontId="31" fillId="0" borderId="0" xfId="34" applyFont="1" applyAlignment="1" applyProtection="1">
      <alignment horizontal="left" indent="3"/>
    </xf>
    <xf numFmtId="0" fontId="31" fillId="0" borderId="0" xfId="34" applyFont="1" applyAlignment="1" applyProtection="1">
      <alignment horizontal="left" indent="4"/>
    </xf>
    <xf numFmtId="37" fontId="31" fillId="0" borderId="0" xfId="34" applyNumberFormat="1" applyFont="1" applyAlignment="1" applyProtection="1">
      <alignment horizontal="left" indent="5"/>
    </xf>
    <xf numFmtId="0" fontId="27" fillId="0" borderId="0" xfId="0" applyFont="1" applyAlignment="1"/>
    <xf numFmtId="41" fontId="30" fillId="0" borderId="0" xfId="0" applyNumberFormat="1" applyFont="1" applyFill="1" applyAlignment="1">
      <alignment horizontal="left"/>
    </xf>
    <xf numFmtId="0" fontId="40" fillId="0" borderId="0" xfId="0" applyFont="1" applyAlignment="1"/>
    <xf numFmtId="0" fontId="2" fillId="0" borderId="0" xfId="0" applyFont="1" applyFill="1"/>
    <xf numFmtId="0" fontId="3" fillId="0" borderId="0" xfId="0" applyNumberFormat="1" applyFont="1" applyFill="1"/>
    <xf numFmtId="0" fontId="47" fillId="0" borderId="22" xfId="0" applyFont="1" applyBorder="1"/>
    <xf numFmtId="0" fontId="47" fillId="24" borderId="22" xfId="0" applyFont="1" applyFill="1" applyBorder="1" applyAlignment="1">
      <alignment horizontal="left" indent="2"/>
    </xf>
    <xf numFmtId="0" fontId="27" fillId="0" borderId="22" xfId="0" applyFont="1" applyBorder="1"/>
    <xf numFmtId="41" fontId="15" fillId="0" borderId="0" xfId="34" applyNumberFormat="1" applyFill="1" applyBorder="1" applyAlignment="1" applyProtection="1">
      <alignment horizontal="right"/>
    </xf>
    <xf numFmtId="0" fontId="50" fillId="0" borderId="0" xfId="0" applyFont="1"/>
    <xf numFmtId="0" fontId="4" fillId="0" borderId="0" xfId="0" applyFont="1"/>
    <xf numFmtId="0" fontId="27" fillId="0" borderId="0" xfId="0" applyFont="1" applyFill="1"/>
    <xf numFmtId="0" fontId="27" fillId="0" borderId="0" xfId="0" applyFont="1" applyFill="1" applyBorder="1"/>
    <xf numFmtId="41" fontId="40" fillId="0" borderId="0" xfId="0" applyNumberFormat="1" applyFont="1" applyAlignment="1">
      <alignment horizontal="right"/>
    </xf>
    <xf numFmtId="41" fontId="41" fillId="0" borderId="0" xfId="0" applyNumberFormat="1" applyFont="1" applyAlignment="1">
      <alignment horizontal="right"/>
    </xf>
    <xf numFmtId="42" fontId="40" fillId="0" borderId="0" xfId="0" applyNumberFormat="1" applyFont="1" applyAlignment="1">
      <alignment horizontal="right"/>
    </xf>
    <xf numFmtId="41" fontId="40" fillId="0" borderId="0" xfId="0" applyNumberFormat="1" applyFont="1" applyAlignment="1">
      <alignment horizontal="right"/>
    </xf>
    <xf numFmtId="41" fontId="41" fillId="0" borderId="0" xfId="0" applyNumberFormat="1" applyFont="1" applyAlignment="1">
      <alignment horizontal="right"/>
    </xf>
    <xf numFmtId="41" fontId="40" fillId="0" borderId="0" xfId="0" applyNumberFormat="1" applyFont="1" applyAlignment="1">
      <alignment horizontal="right"/>
    </xf>
    <xf numFmtId="41" fontId="41" fillId="0" borderId="0" xfId="0" applyNumberFormat="1" applyFont="1" applyAlignment="1">
      <alignment horizontal="right"/>
    </xf>
    <xf numFmtId="41" fontId="40" fillId="0" borderId="0" xfId="0" applyNumberFormat="1" applyFont="1" applyAlignment="1">
      <alignment horizontal="right"/>
    </xf>
    <xf numFmtId="41" fontId="41" fillId="0" borderId="0" xfId="0" applyNumberFormat="1" applyFont="1" applyAlignment="1">
      <alignment horizontal="right"/>
    </xf>
    <xf numFmtId="41" fontId="40" fillId="0" borderId="0" xfId="0" applyNumberFormat="1" applyFont="1" applyAlignment="1">
      <alignment horizontal="right"/>
    </xf>
    <xf numFmtId="41" fontId="41" fillId="0" borderId="0" xfId="0" applyNumberFormat="1" applyFont="1" applyAlignment="1">
      <alignment horizontal="right"/>
    </xf>
    <xf numFmtId="41" fontId="40" fillId="0" borderId="0" xfId="0" applyNumberFormat="1" applyFont="1" applyAlignment="1">
      <alignment horizontal="right"/>
    </xf>
    <xf numFmtId="41" fontId="40" fillId="0" borderId="0" xfId="0" applyNumberFormat="1" applyFont="1" applyAlignment="1">
      <alignment horizontal="right"/>
    </xf>
    <xf numFmtId="41" fontId="41" fillId="0" borderId="0" xfId="0" applyNumberFormat="1" applyFont="1" applyAlignment="1">
      <alignment horizontal="right"/>
    </xf>
    <xf numFmtId="0" fontId="0" fillId="0" borderId="0" xfId="0"/>
    <xf numFmtId="0" fontId="40" fillId="0" borderId="0" xfId="0" applyFont="1"/>
    <xf numFmtId="41" fontId="40" fillId="0" borderId="0" xfId="0" applyNumberFormat="1" applyFont="1" applyBorder="1"/>
    <xf numFmtId="41" fontId="41" fillId="0" borderId="0" xfId="0" applyNumberFormat="1" applyFont="1" applyBorder="1"/>
    <xf numFmtId="0" fontId="0" fillId="0" borderId="0" xfId="0"/>
    <xf numFmtId="0" fontId="40" fillId="0" borderId="0" xfId="0" applyFont="1" applyFill="1"/>
    <xf numFmtId="41" fontId="40" fillId="0" borderId="0" xfId="0" applyNumberFormat="1" applyFont="1" applyFill="1"/>
    <xf numFmtId="41" fontId="41" fillId="0" borderId="0" xfId="0" applyNumberFormat="1" applyFont="1" applyFill="1"/>
    <xf numFmtId="42" fontId="40" fillId="0" borderId="0" xfId="0" applyNumberFormat="1" applyFont="1" applyFill="1"/>
    <xf numFmtId="41" fontId="40" fillId="0" borderId="0" xfId="0" applyNumberFormat="1" applyFont="1" applyFill="1"/>
    <xf numFmtId="41" fontId="41" fillId="0" borderId="0" xfId="0" applyNumberFormat="1" applyFont="1" applyFill="1"/>
    <xf numFmtId="41" fontId="41" fillId="0" borderId="0" xfId="0" applyNumberFormat="1" applyFont="1" applyFill="1"/>
    <xf numFmtId="42" fontId="40" fillId="0" borderId="0" xfId="0" applyNumberFormat="1" applyFont="1"/>
    <xf numFmtId="41" fontId="40" fillId="0" borderId="0" xfId="0" applyNumberFormat="1" applyFont="1"/>
    <xf numFmtId="42" fontId="40" fillId="0" borderId="0" xfId="0" applyNumberFormat="1" applyFont="1"/>
    <xf numFmtId="41" fontId="41" fillId="0" borderId="0" xfId="0" applyNumberFormat="1" applyFont="1"/>
    <xf numFmtId="41" fontId="40" fillId="0" borderId="0" xfId="0" applyNumberFormat="1" applyFont="1"/>
    <xf numFmtId="41" fontId="41" fillId="0" borderId="0" xfId="0" applyNumberFormat="1" applyFont="1"/>
    <xf numFmtId="0" fontId="0" fillId="0" borderId="0" xfId="0"/>
    <xf numFmtId="41" fontId="41" fillId="0" borderId="0" xfId="0" applyNumberFormat="1" applyFont="1" applyFill="1"/>
    <xf numFmtId="41" fontId="0" fillId="0" borderId="0" xfId="0" applyNumberFormat="1"/>
    <xf numFmtId="0" fontId="0" fillId="0" borderId="0" xfId="0"/>
    <xf numFmtId="0" fontId="0" fillId="0" borderId="0" xfId="0"/>
    <xf numFmtId="9" fontId="27" fillId="0" borderId="0" xfId="0" applyNumberFormat="1" applyFont="1" applyFill="1"/>
    <xf numFmtId="41" fontId="44" fillId="0" borderId="0" xfId="0" applyNumberFormat="1" applyFont="1" applyFill="1" applyAlignment="1">
      <alignment horizontal="left" wrapText="1"/>
    </xf>
    <xf numFmtId="0" fontId="46" fillId="0" borderId="0" xfId="0" applyFont="1" applyAlignment="1">
      <alignment wrapText="1"/>
    </xf>
    <xf numFmtId="0" fontId="27" fillId="0" borderId="0" xfId="0" applyFont="1"/>
    <xf numFmtId="41" fontId="27" fillId="0" borderId="0" xfId="0" applyNumberFormat="1" applyFont="1"/>
    <xf numFmtId="41" fontId="30" fillId="0" borderId="0" xfId="0" applyNumberFormat="1" applyFont="1"/>
    <xf numFmtId="41" fontId="32" fillId="0" borderId="0" xfId="0" applyNumberFormat="1" applyFont="1"/>
    <xf numFmtId="0" fontId="28" fillId="0" borderId="0" xfId="0" applyFont="1" applyAlignment="1">
      <alignment horizontal="right"/>
    </xf>
    <xf numFmtId="0" fontId="28" fillId="0" borderId="0" xfId="0" applyFont="1"/>
    <xf numFmtId="42" fontId="27" fillId="0" borderId="0" xfId="0" applyNumberFormat="1" applyFont="1"/>
    <xf numFmtId="42" fontId="27" fillId="0" borderId="0" xfId="0" applyNumberFormat="1" applyFont="1" applyFill="1" applyBorder="1" applyProtection="1"/>
    <xf numFmtId="41" fontId="26" fillId="0" borderId="0" xfId="0" applyNumberFormat="1" applyFont="1" applyFill="1" applyAlignment="1">
      <alignment horizontal="right"/>
    </xf>
    <xf numFmtId="0" fontId="28" fillId="0" borderId="0" xfId="0" applyFont="1" applyFill="1" applyBorder="1" applyAlignment="1">
      <alignment horizontal="right"/>
    </xf>
    <xf numFmtId="42" fontId="27" fillId="0" borderId="0" xfId="0" applyNumberFormat="1" applyFont="1" applyFill="1" applyBorder="1" applyAlignment="1">
      <alignment horizontal="right"/>
    </xf>
    <xf numFmtId="42" fontId="27" fillId="0" borderId="0" xfId="0" applyNumberFormat="1" applyFont="1" applyFill="1" applyBorder="1" applyAlignment="1">
      <alignment horizontal="right" vertical="top"/>
    </xf>
    <xf numFmtId="42" fontId="30" fillId="0" borderId="11" xfId="0" applyNumberFormat="1" applyFont="1" applyBorder="1" applyAlignment="1">
      <alignment horizontal="right"/>
    </xf>
    <xf numFmtId="42" fontId="27" fillId="0" borderId="11" xfId="0" applyNumberFormat="1" applyFont="1" applyFill="1" applyBorder="1"/>
    <xf numFmtId="42" fontId="27" fillId="0" borderId="17" xfId="0" applyNumberFormat="1" applyFont="1" applyFill="1" applyBorder="1"/>
    <xf numFmtId="42" fontId="31" fillId="0" borderId="11" xfId="0" applyNumberFormat="1" applyFont="1" applyBorder="1" applyAlignment="1">
      <alignment horizontal="right"/>
    </xf>
    <xf numFmtId="42" fontId="30" fillId="0" borderId="0" xfId="0" applyNumberFormat="1" applyFont="1" applyFill="1" applyBorder="1" applyAlignment="1">
      <alignment horizontal="right"/>
    </xf>
    <xf numFmtId="10" fontId="27" fillId="0" borderId="0" xfId="0" applyNumberFormat="1" applyFont="1" applyFill="1" applyBorder="1" applyProtection="1"/>
    <xf numFmtId="0" fontId="33" fillId="0" borderId="0" xfId="0" applyFont="1" applyFill="1" applyAlignment="1">
      <alignment horizontal="right"/>
    </xf>
    <xf numFmtId="10" fontId="3" fillId="0" borderId="0" xfId="0" applyNumberFormat="1" applyFont="1" applyFill="1"/>
    <xf numFmtId="0" fontId="27" fillId="0" borderId="0" xfId="0" applyFont="1" applyFill="1" applyBorder="1" applyAlignment="1">
      <alignment horizontal="left" indent="2"/>
    </xf>
    <xf numFmtId="10" fontId="33" fillId="0" borderId="0" xfId="0" applyNumberFormat="1" applyFont="1" applyFill="1"/>
    <xf numFmtId="0" fontId="31" fillId="0" borderId="14" xfId="0" applyNumberFormat="1" applyFont="1" applyFill="1" applyBorder="1"/>
    <xf numFmtId="41" fontId="27" fillId="0" borderId="15" xfId="0" applyNumberFormat="1" applyFont="1" applyFill="1" applyBorder="1" applyAlignment="1">
      <alignment horizontal="right"/>
    </xf>
    <xf numFmtId="41" fontId="27" fillId="0" borderId="15" xfId="0" applyNumberFormat="1" applyFont="1" applyFill="1" applyBorder="1"/>
    <xf numFmtId="41" fontId="27" fillId="0" borderId="16" xfId="0" applyNumberFormat="1" applyFont="1" applyFill="1" applyBorder="1"/>
    <xf numFmtId="0" fontId="27" fillId="0" borderId="17" xfId="0" applyNumberFormat="1" applyFont="1" applyFill="1" applyBorder="1"/>
    <xf numFmtId="10" fontId="44" fillId="0" borderId="0" xfId="0" applyNumberFormat="1" applyFont="1" applyFill="1" applyBorder="1" applyAlignment="1">
      <alignment horizontal="right"/>
    </xf>
    <xf numFmtId="10" fontId="44" fillId="0" borderId="18" xfId="0" applyNumberFormat="1" applyFont="1" applyFill="1" applyBorder="1" applyAlignment="1">
      <alignment horizontal="right"/>
    </xf>
    <xf numFmtId="10" fontId="52" fillId="0" borderId="0" xfId="0" applyNumberFormat="1" applyFont="1" applyFill="1" applyBorder="1" applyAlignment="1">
      <alignment horizontal="right"/>
    </xf>
    <xf numFmtId="10" fontId="52" fillId="0" borderId="18" xfId="0" applyNumberFormat="1" applyFont="1" applyFill="1" applyBorder="1" applyAlignment="1">
      <alignment horizontal="right"/>
    </xf>
    <xf numFmtId="10" fontId="52" fillId="0" borderId="13" xfId="0" applyNumberFormat="1" applyFont="1" applyFill="1" applyBorder="1" applyAlignment="1">
      <alignment horizontal="right"/>
    </xf>
    <xf numFmtId="10" fontId="52" fillId="0" borderId="20" xfId="0" applyNumberFormat="1" applyFont="1" applyFill="1" applyBorder="1" applyAlignment="1">
      <alignment horizontal="right"/>
    </xf>
    <xf numFmtId="0" fontId="26" fillId="0" borderId="14" xfId="0" applyNumberFormat="1" applyFont="1" applyFill="1" applyBorder="1" applyAlignment="1">
      <alignment horizontal="center" vertical="top"/>
    </xf>
    <xf numFmtId="0" fontId="27" fillId="0" borderId="19" xfId="0" applyNumberFormat="1" applyFont="1" applyFill="1" applyBorder="1" applyAlignment="1">
      <alignment wrapText="1"/>
    </xf>
    <xf numFmtId="0" fontId="26" fillId="24" borderId="0" xfId="0" applyNumberFormat="1" applyFont="1" applyFill="1" applyBorder="1"/>
    <xf numFmtId="41" fontId="27" fillId="24" borderId="0" xfId="0" applyNumberFormat="1" applyFont="1" applyFill="1" applyBorder="1" applyAlignment="1">
      <alignment horizontal="right"/>
    </xf>
    <xf numFmtId="41" fontId="27" fillId="24" borderId="0" xfId="0" applyNumberFormat="1" applyFont="1" applyFill="1" applyBorder="1"/>
    <xf numFmtId="41" fontId="39" fillId="24" borderId="12" xfId="0" applyNumberFormat="1" applyFont="1" applyFill="1" applyBorder="1"/>
    <xf numFmtId="41" fontId="39" fillId="24" borderId="19" xfId="0" applyNumberFormat="1" applyFont="1" applyFill="1" applyBorder="1"/>
    <xf numFmtId="0" fontId="26" fillId="24" borderId="0" xfId="0" applyNumberFormat="1" applyFont="1" applyFill="1" applyBorder="1" applyAlignment="1">
      <alignment vertical="center" wrapText="1"/>
    </xf>
    <xf numFmtId="0" fontId="44" fillId="0" borderId="0" xfId="0" applyNumberFormat="1" applyFont="1" applyFill="1" applyBorder="1"/>
    <xf numFmtId="166" fontId="27" fillId="0" borderId="0" xfId="0" applyNumberFormat="1" applyFont="1" applyFill="1" applyBorder="1"/>
    <xf numFmtId="166" fontId="30" fillId="0" borderId="0" xfId="0" applyNumberFormat="1" applyFont="1" applyFill="1" applyBorder="1"/>
    <xf numFmtId="166" fontId="32" fillId="0" borderId="0" xfId="0" applyNumberFormat="1" applyFont="1" applyFill="1" applyBorder="1"/>
    <xf numFmtId="166" fontId="27" fillId="0" borderId="0" xfId="0" applyNumberFormat="1" applyFont="1" applyFill="1" applyBorder="1" applyAlignment="1">
      <alignment horizontal="right" vertical="top"/>
    </xf>
    <xf numFmtId="166" fontId="27" fillId="0" borderId="0" xfId="0" applyNumberFormat="1" applyFont="1" applyAlignment="1">
      <alignment horizontal="right"/>
    </xf>
    <xf numFmtId="166" fontId="30" fillId="0" borderId="0" xfId="0" applyNumberFormat="1" applyFont="1" applyFill="1" applyBorder="1" applyAlignment="1">
      <alignment horizontal="right" vertical="top"/>
    </xf>
    <xf numFmtId="5" fontId="27" fillId="0" borderId="0" xfId="0" applyNumberFormat="1" applyFont="1" applyFill="1" applyBorder="1"/>
    <xf numFmtId="5" fontId="31" fillId="0" borderId="0" xfId="0" applyNumberFormat="1" applyFont="1" applyFill="1" applyBorder="1"/>
    <xf numFmtId="0" fontId="27" fillId="0" borderId="0" xfId="0" applyFont="1" applyAlignment="1">
      <alignment horizontal="left" wrapText="1"/>
    </xf>
    <xf numFmtId="0" fontId="27" fillId="25" borderId="0" xfId="0" applyNumberFormat="1" applyFont="1" applyFill="1" applyBorder="1"/>
    <xf numFmtId="41" fontId="32" fillId="0" borderId="12" xfId="0" applyNumberFormat="1" applyFont="1" applyBorder="1" applyAlignment="1">
      <alignment horizontal="right"/>
    </xf>
    <xf numFmtId="0" fontId="26" fillId="0" borderId="0" xfId="0" applyFont="1" applyAlignment="1">
      <alignment wrapText="1"/>
    </xf>
    <xf numFmtId="0" fontId="47" fillId="0" borderId="0" xfId="0" applyFont="1" applyAlignment="1">
      <alignment wrapText="1"/>
    </xf>
    <xf numFmtId="41" fontId="32" fillId="0" borderId="0" xfId="0" applyNumberFormat="1" applyFont="1" applyBorder="1" applyAlignment="1">
      <alignment horizontal="right"/>
    </xf>
    <xf numFmtId="41" fontId="31" fillId="0" borderId="0" xfId="0" applyNumberFormat="1" applyFont="1" applyBorder="1" applyAlignment="1">
      <alignment horizontal="right"/>
    </xf>
    <xf numFmtId="10" fontId="53" fillId="0" borderId="11" xfId="0" applyNumberFormat="1" applyFont="1" applyBorder="1" applyAlignment="1">
      <alignment horizontal="right"/>
    </xf>
    <xf numFmtId="0" fontId="51" fillId="0" borderId="0" xfId="0" applyNumberFormat="1" applyFont="1" applyFill="1" applyBorder="1"/>
    <xf numFmtId="0" fontId="54" fillId="0" borderId="0" xfId="0" applyFont="1"/>
    <xf numFmtId="0" fontId="47" fillId="24" borderId="0" xfId="0" applyFont="1" applyFill="1" applyAlignment="1">
      <alignment wrapText="1"/>
    </xf>
    <xf numFmtId="41" fontId="32" fillId="24" borderId="0" xfId="0" applyNumberFormat="1" applyFont="1" applyFill="1" applyBorder="1" applyAlignment="1">
      <alignment horizontal="right"/>
    </xf>
    <xf numFmtId="41" fontId="31" fillId="24" borderId="0" xfId="0" applyNumberFormat="1" applyFont="1" applyFill="1" applyBorder="1" applyAlignment="1">
      <alignment horizontal="right"/>
    </xf>
    <xf numFmtId="0" fontId="36" fillId="24" borderId="0" xfId="0" applyFont="1" applyFill="1"/>
    <xf numFmtId="41" fontId="31" fillId="24" borderId="11" xfId="0" applyNumberFormat="1" applyFont="1" applyFill="1" applyBorder="1" applyAlignment="1">
      <alignment horizontal="right"/>
    </xf>
    <xf numFmtId="5" fontId="32" fillId="0" borderId="0" xfId="0" applyNumberFormat="1" applyFont="1" applyFill="1" applyBorder="1"/>
    <xf numFmtId="49" fontId="26" fillId="0" borderId="0" xfId="0" applyNumberFormat="1" applyFont="1" applyAlignment="1">
      <alignment horizontal="center"/>
    </xf>
    <xf numFmtId="49" fontId="27" fillId="0" borderId="0" xfId="0" applyNumberFormat="1" applyFont="1" applyAlignment="1">
      <alignment horizontal="center"/>
    </xf>
    <xf numFmtId="0" fontId="31" fillId="0" borderId="0" xfId="34" applyFont="1" applyAlignment="1" applyProtection="1">
      <alignment horizontal="left" wrapText="1" indent="3"/>
    </xf>
    <xf numFmtId="49" fontId="0" fillId="0" borderId="0" xfId="0" applyNumberFormat="1" applyAlignment="1">
      <alignment horizontal="center"/>
    </xf>
    <xf numFmtId="49" fontId="4" fillId="0" borderId="0" xfId="0" applyNumberFormat="1" applyFont="1" applyAlignment="1">
      <alignment horizontal="center"/>
    </xf>
    <xf numFmtId="41" fontId="27" fillId="0" borderId="11" xfId="0" applyNumberFormat="1" applyFont="1" applyBorder="1"/>
    <xf numFmtId="42" fontId="27" fillId="0" borderId="21" xfId="0" applyNumberFormat="1" applyFont="1" applyBorder="1"/>
    <xf numFmtId="41" fontId="27" fillId="0" borderId="21" xfId="0" applyNumberFormat="1" applyFont="1" applyBorder="1"/>
    <xf numFmtId="41" fontId="34" fillId="0" borderId="21" xfId="0" applyNumberFormat="1" applyFont="1" applyBorder="1"/>
    <xf numFmtId="41" fontId="48" fillId="24" borderId="21" xfId="0" applyNumberFormat="1" applyFont="1" applyFill="1" applyBorder="1"/>
    <xf numFmtId="41" fontId="49" fillId="0" borderId="21" xfId="0" applyNumberFormat="1" applyFont="1" applyFill="1" applyBorder="1"/>
    <xf numFmtId="0" fontId="26" fillId="0" borderId="11" xfId="0" applyNumberFormat="1" applyFont="1" applyFill="1" applyBorder="1" applyAlignment="1">
      <alignment horizontal="right" vertical="top"/>
    </xf>
    <xf numFmtId="0" fontId="26" fillId="0" borderId="17" xfId="0" applyNumberFormat="1" applyFont="1" applyFill="1" applyBorder="1" applyAlignment="1">
      <alignment horizontal="center" vertical="top"/>
    </xf>
    <xf numFmtId="41" fontId="27" fillId="0" borderId="0" xfId="0" applyNumberFormat="1" applyFont="1" applyFill="1" applyBorder="1" applyAlignment="1"/>
    <xf numFmtId="5" fontId="43" fillId="0" borderId="0" xfId="0" applyNumberFormat="1" applyFont="1" applyAlignment="1">
      <alignment horizontal="right"/>
    </xf>
    <xf numFmtId="41" fontId="36" fillId="0" borderId="0" xfId="0" applyNumberFormat="1" applyFont="1" applyAlignment="1">
      <alignment horizontal="right"/>
    </xf>
    <xf numFmtId="10" fontId="27" fillId="0" borderId="0" xfId="0" applyNumberFormat="1" applyFont="1" applyFill="1"/>
    <xf numFmtId="0" fontId="36" fillId="0" borderId="0" xfId="0" applyFont="1" applyAlignment="1">
      <alignment horizontal="left"/>
    </xf>
    <xf numFmtId="0" fontId="56" fillId="0" borderId="0" xfId="0" applyFont="1" applyAlignment="1">
      <alignment horizontal="center"/>
    </xf>
    <xf numFmtId="0" fontId="40" fillId="0" borderId="0" xfId="0" applyFont="1" applyAlignment="1">
      <alignment vertical="center" wrapText="1"/>
    </xf>
    <xf numFmtId="0" fontId="40" fillId="0" borderId="0" xfId="0" applyFont="1" applyFill="1" applyAlignment="1">
      <alignment wrapText="1"/>
    </xf>
    <xf numFmtId="41" fontId="44" fillId="0" borderId="0" xfId="0" applyNumberFormat="1" applyFont="1" applyFill="1" applyAlignment="1">
      <alignment horizontal="left" wrapText="1"/>
    </xf>
    <xf numFmtId="0" fontId="27" fillId="0" borderId="0" xfId="0" applyFont="1" applyAlignment="1">
      <alignment horizontal="left" wrapText="1"/>
    </xf>
    <xf numFmtId="0" fontId="26" fillId="0" borderId="0" xfId="0" applyFont="1" applyAlignment="1">
      <alignment wrapText="1"/>
    </xf>
    <xf numFmtId="0" fontId="47" fillId="0" borderId="0" xfId="0" applyFont="1" applyAlignment="1">
      <alignment wrapText="1"/>
    </xf>
    <xf numFmtId="37" fontId="27" fillId="0" borderId="0" xfId="0" applyNumberFormat="1" applyFont="1" applyFill="1" applyAlignment="1" applyProtection="1">
      <alignment horizontal="left" wrapText="1"/>
    </xf>
    <xf numFmtId="0" fontId="37" fillId="0" borderId="0" xfId="0" applyFont="1" applyAlignment="1">
      <alignment horizontal="center"/>
    </xf>
    <xf numFmtId="0" fontId="55" fillId="0" borderId="0" xfId="0" applyFont="1" applyAlignment="1">
      <alignment horizontal="center"/>
    </xf>
    <xf numFmtId="0" fontId="27" fillId="0" borderId="0" xfId="0" applyFont="1" applyAlignment="1">
      <alignment horizontal="left" vertical="top" wrapText="1"/>
    </xf>
    <xf numFmtId="41" fontId="25" fillId="0" borderId="0" xfId="0" applyNumberFormat="1" applyFont="1" applyFill="1" applyBorder="1" applyAlignment="1">
      <alignment horizontal="left" wrapText="1"/>
    </xf>
    <xf numFmtId="0" fontId="0" fillId="0" borderId="0" xfId="0" applyAlignment="1">
      <alignment wrapText="1"/>
    </xf>
    <xf numFmtId="0" fontId="27" fillId="0" borderId="0" xfId="0" applyNumberFormat="1" applyFont="1" applyFill="1" applyBorder="1" applyAlignment="1">
      <alignment horizontal="left" wrapText="1"/>
    </xf>
  </cellXfs>
  <cellStyles count="55">
    <cellStyle name="20% - Accent1" xfId="1" builtinId="30" customBuiltin="1"/>
    <cellStyle name="20% - Accent1 2 2_FY10 RCM Model " xfId="43"/>
    <cellStyle name="20% - Accent2" xfId="2" builtinId="34" customBuiltin="1"/>
    <cellStyle name="20% - Accent2 2 2_FY10 RCM Model " xfId="44"/>
    <cellStyle name="20% - Accent3" xfId="3" builtinId="38" customBuiltin="1"/>
    <cellStyle name="20% - Accent3 2 2_FY10 RCM Model " xfId="45"/>
    <cellStyle name="20% - Accent4" xfId="4" builtinId="42" customBuiltin="1"/>
    <cellStyle name="20% - Accent4 2 2_FY10 RCM Model " xfId="46"/>
    <cellStyle name="20% - Accent5" xfId="5" builtinId="46" customBuiltin="1"/>
    <cellStyle name="20% - Accent6" xfId="6" builtinId="50" customBuiltin="1"/>
    <cellStyle name="20% - Accent6 2 2_FY10 RCM Model " xfId="47"/>
    <cellStyle name="40% - Accent1" xfId="7" builtinId="31" customBuiltin="1"/>
    <cellStyle name="40% - Accent1 2 2_FY10 RCM Model " xfId="48"/>
    <cellStyle name="40% - Accent2" xfId="8" builtinId="35" customBuiltin="1"/>
    <cellStyle name="40% - Accent3" xfId="9" builtinId="39" customBuiltin="1"/>
    <cellStyle name="40% - Accent3 2 2_FY10 RCM Model " xfId="49"/>
    <cellStyle name="40% - Accent4" xfId="10" builtinId="43" customBuiltin="1"/>
    <cellStyle name="40% - Accent4 2 2_FY10 RCM Model " xfId="50"/>
    <cellStyle name="40% - Accent5" xfId="11" builtinId="47" customBuiltin="1"/>
    <cellStyle name="40% - Accent6" xfId="12" builtinId="51" customBuiltin="1"/>
    <cellStyle name="40% - Accent6 2 2_FY10 RCM Model " xfId="5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16" xfId="52"/>
    <cellStyle name="Normal 125" xfId="54"/>
    <cellStyle name="Normal 275" xfId="53"/>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73324572930356E-2"/>
          <c:y val="0.11436950146627566"/>
          <c:w val="0.44283837056504599"/>
          <c:h val="0.88563049853372433"/>
        </c:manualLayout>
      </c:layout>
      <c:pieChart>
        <c:varyColors val="1"/>
        <c:ser>
          <c:idx val="0"/>
          <c:order val="0"/>
          <c:explosion val="25"/>
          <c:dPt>
            <c:idx val="0"/>
            <c:bubble3D val="0"/>
            <c:spPr>
              <a:solidFill>
                <a:schemeClr val="accent1"/>
              </a:solidFill>
            </c:spPr>
            <c:extLst>
              <c:ext xmlns:c16="http://schemas.microsoft.com/office/drawing/2014/chart" uri="{C3380CC4-5D6E-409C-BE32-E72D297353CC}">
                <c16:uniqueId val="{00000001-C076-48E8-8ED0-E456AFDD4D7F}"/>
              </c:ext>
            </c:extLst>
          </c:dPt>
          <c:dPt>
            <c:idx val="3"/>
            <c:bubble3D val="0"/>
            <c:spPr>
              <a:solidFill>
                <a:srgbClr val="FFC000"/>
              </a:solidFill>
            </c:spPr>
            <c:extLst>
              <c:ext xmlns:c16="http://schemas.microsoft.com/office/drawing/2014/chart" uri="{C3380CC4-5D6E-409C-BE32-E72D297353CC}">
                <c16:uniqueId val="{00000003-C076-48E8-8ED0-E456AFDD4D7F}"/>
              </c:ext>
            </c:extLst>
          </c:dPt>
          <c:dLbls>
            <c:dLbl>
              <c:idx val="0"/>
              <c:layout/>
              <c:tx>
                <c:rich>
                  <a:bodyPr/>
                  <a:lstStyle/>
                  <a:p>
                    <a:fld id="{2FC17822-49CF-4BBB-AFB8-0CE0EF5CEF6F}" type="CATEGORYNAME">
                      <a:rPr lang="en-US"/>
                      <a:pPr/>
                      <a:t>[CATEGORY NAME]</a:t>
                    </a:fld>
                    <a:r>
                      <a:rPr lang="en-US" baseline="0"/>
                      <a:t>
66.08%</a:t>
                    </a:r>
                  </a:p>
                </c:rich>
              </c:tx>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C076-48E8-8ED0-E456AFDD4D7F}"/>
                </c:ext>
              </c:extLst>
            </c:dLbl>
            <c:numFmt formatCode="0.00%" sourceLinked="0"/>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'FY18 Total Budget &amp; FAQ'!$A$7:$A$11</c:f>
              <c:strCache>
                <c:ptCount val="5"/>
                <c:pt idx="0">
                  <c:v>Kent Campus - E&amp;G</c:v>
                </c:pt>
                <c:pt idx="1">
                  <c:v>Kent Campus - Auxiliaries</c:v>
                </c:pt>
                <c:pt idx="2">
                  <c:v>KSUCPM - E&amp;G</c:v>
                </c:pt>
                <c:pt idx="3">
                  <c:v>Regional Campuses - E&amp;G</c:v>
                </c:pt>
                <c:pt idx="4">
                  <c:v>Regional Campuses - Auxiliaries </c:v>
                </c:pt>
              </c:strCache>
            </c:strRef>
          </c:cat>
          <c:val>
            <c:numRef>
              <c:f>'FY18 Total Budget &amp; FAQ'!$B$7:$B$11</c:f>
              <c:numCache>
                <c:formatCode>_(* #,##0_);_(* \(#,##0\);_(* "-"_);_(@_)</c:formatCode>
                <c:ptCount val="5"/>
                <c:pt idx="0" formatCode="_(&quot;$&quot;* #,##0_);_(&quot;$&quot;* \(#,##0\);_(&quot;$&quot;* &quot;-&quot;_);_(@_)">
                  <c:v>441840428</c:v>
                </c:pt>
                <c:pt idx="1">
                  <c:v>98626040</c:v>
                </c:pt>
                <c:pt idx="2">
                  <c:v>16965656</c:v>
                </c:pt>
                <c:pt idx="3">
                  <c:v>109035501</c:v>
                </c:pt>
                <c:pt idx="4">
                  <c:v>2110000</c:v>
                </c:pt>
              </c:numCache>
            </c:numRef>
          </c:val>
          <c:extLst>
            <c:ext xmlns:c16="http://schemas.microsoft.com/office/drawing/2014/chart" uri="{C3380CC4-5D6E-409C-BE32-E72D297353CC}">
              <c16:uniqueId val="{00000004-C076-48E8-8ED0-E456AFDD4D7F}"/>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FY14-FY18'!$A$19</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FY14-FY18'!$B$19:$F$19</c:f>
              <c:numCache>
                <c:formatCode>"$"#,##0</c:formatCode>
                <c:ptCount val="5"/>
                <c:pt idx="0">
                  <c:v>358529938</c:v>
                </c:pt>
                <c:pt idx="1">
                  <c:v>371111467</c:v>
                </c:pt>
                <c:pt idx="2">
                  <c:v>385561290</c:v>
                </c:pt>
                <c:pt idx="3">
                  <c:v>398230953</c:v>
                </c:pt>
                <c:pt idx="4">
                  <c:v>391298664</c:v>
                </c:pt>
              </c:numCache>
            </c:numRef>
          </c:val>
          <c:extLst>
            <c:ext xmlns:c16="http://schemas.microsoft.com/office/drawing/2014/chart" uri="{C3380CC4-5D6E-409C-BE32-E72D297353CC}">
              <c16:uniqueId val="{00000000-E3A2-47E9-A559-F6CDDD6AC5B6}"/>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majorUnit val="40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Ashtabula Campus</a:t>
            </a:r>
          </a:p>
        </c:rich>
      </c:tx>
      <c:layout>
        <c:manualLayout>
          <c:xMode val="edge"/>
          <c:yMode val="edge"/>
          <c:x val="0.33710202626418684"/>
          <c:y val="3.2407384909539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FY14-FY18'!$A$11</c:f>
              <c:strCache>
                <c:ptCount val="1"/>
                <c:pt idx="0">
                  <c:v>Ashtabula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FY14-FY18'!$B$11:$F$11</c:f>
              <c:numCache>
                <c:formatCode>"$"#,##0</c:formatCode>
                <c:ptCount val="5"/>
                <c:pt idx="0">
                  <c:v>15342216</c:v>
                </c:pt>
                <c:pt idx="1">
                  <c:v>14768074</c:v>
                </c:pt>
                <c:pt idx="2">
                  <c:v>14649190</c:v>
                </c:pt>
                <c:pt idx="3">
                  <c:v>14475044</c:v>
                </c:pt>
                <c:pt idx="4">
                  <c:v>13265906</c:v>
                </c:pt>
              </c:numCache>
            </c:numRef>
          </c:val>
          <c:extLst>
            <c:ext xmlns:c16="http://schemas.microsoft.com/office/drawing/2014/chart" uri="{C3380CC4-5D6E-409C-BE32-E72D297353CC}">
              <c16:uniqueId val="{00000000-FECF-454B-8024-BFCED5A9204D}"/>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East Liverpool Campus</a:t>
            </a:r>
          </a:p>
        </c:rich>
      </c:tx>
      <c:layout>
        <c:manualLayout>
          <c:xMode val="edge"/>
          <c:yMode val="edge"/>
          <c:x val="0.31406797758766841"/>
          <c:y val="5.4916419494998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FY14-FY18'!$A$12</c:f>
              <c:strCache>
                <c:ptCount val="1"/>
                <c:pt idx="0">
                  <c:v>East Liverpool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FY14-FY18'!$B$12:$F$12</c:f>
              <c:numCache>
                <c:formatCode>"$"#,##0</c:formatCode>
                <c:ptCount val="5"/>
                <c:pt idx="0">
                  <c:v>7316014</c:v>
                </c:pt>
                <c:pt idx="1">
                  <c:v>7476636</c:v>
                </c:pt>
                <c:pt idx="2">
                  <c:v>7707232</c:v>
                </c:pt>
                <c:pt idx="3">
                  <c:v>7503391</c:v>
                </c:pt>
                <c:pt idx="4">
                  <c:v>6774176</c:v>
                </c:pt>
              </c:numCache>
            </c:numRef>
          </c:val>
          <c:extLst>
            <c:ext xmlns:c16="http://schemas.microsoft.com/office/drawing/2014/chart" uri="{C3380CC4-5D6E-409C-BE32-E72D297353CC}">
              <c16:uniqueId val="{00000000-CC92-46A9-B0FD-576C04A84896}"/>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2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Geauga Campus</a:t>
            </a:r>
          </a:p>
        </c:rich>
      </c:tx>
      <c:layout>
        <c:manualLayout>
          <c:xMode val="edge"/>
          <c:yMode val="edge"/>
          <c:x val="0.34319316020130508"/>
          <c:y val="2.7777777777777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FY14-FY18'!$A$13</c:f>
              <c:strCache>
                <c:ptCount val="1"/>
                <c:pt idx="0">
                  <c:v>Geauga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FY14-FY18'!$B$13:$F$13</c:f>
              <c:numCache>
                <c:formatCode>"$"#,##0</c:formatCode>
                <c:ptCount val="5"/>
                <c:pt idx="0">
                  <c:v>12666846</c:v>
                </c:pt>
                <c:pt idx="1">
                  <c:v>13413443</c:v>
                </c:pt>
                <c:pt idx="2">
                  <c:v>14165458</c:v>
                </c:pt>
                <c:pt idx="3">
                  <c:v>14008376</c:v>
                </c:pt>
                <c:pt idx="4">
                  <c:v>12999017</c:v>
                </c:pt>
              </c:numCache>
            </c:numRef>
          </c:val>
          <c:extLst>
            <c:ext xmlns:c16="http://schemas.microsoft.com/office/drawing/2014/chart" uri="{C3380CC4-5D6E-409C-BE32-E72D297353CC}">
              <c16:uniqueId val="{00000000-CFD3-43E7-BE5C-A3579DE0609D}"/>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min val="11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Salem Campus</a:t>
            </a:r>
          </a:p>
        </c:rich>
      </c:tx>
      <c:layout>
        <c:manualLayout>
          <c:xMode val="edge"/>
          <c:yMode val="edge"/>
          <c:x val="0.37063959321598561"/>
          <c:y val="2.7777777777777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FY14-FY18'!$A$14</c:f>
              <c:strCache>
                <c:ptCount val="1"/>
                <c:pt idx="0">
                  <c:v>Salem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FY14-FY18'!$B$14:$F$14</c:f>
              <c:numCache>
                <c:formatCode>"$"#,##0</c:formatCode>
                <c:ptCount val="5"/>
                <c:pt idx="0">
                  <c:v>12462340</c:v>
                </c:pt>
                <c:pt idx="1">
                  <c:v>11789467</c:v>
                </c:pt>
                <c:pt idx="2">
                  <c:v>11720791</c:v>
                </c:pt>
                <c:pt idx="3">
                  <c:v>11721334</c:v>
                </c:pt>
                <c:pt idx="4">
                  <c:v>11366531</c:v>
                </c:pt>
              </c:numCache>
            </c:numRef>
          </c:val>
          <c:extLst>
            <c:ext xmlns:c16="http://schemas.microsoft.com/office/drawing/2014/chart" uri="{C3380CC4-5D6E-409C-BE32-E72D297353CC}">
              <c16:uniqueId val="{00000000-431A-41E8-928A-A2C522CE8CBF}"/>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  </a:t>
            </a:r>
            <a:r>
              <a:rPr lang="en-US" b="1"/>
              <a:t>Stark Campus</a:t>
            </a:r>
          </a:p>
        </c:rich>
      </c:tx>
      <c:layout>
        <c:manualLayout>
          <c:xMode val="edge"/>
          <c:yMode val="edge"/>
          <c:x val="0.3251824755175331"/>
          <c:y val="2.77777655757947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FY14-FY18'!$A$15</c:f>
              <c:strCache>
                <c:ptCount val="1"/>
                <c:pt idx="0">
                  <c:v>Stark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FY14-FY18'!$B$15:$F$15</c:f>
              <c:numCache>
                <c:formatCode>"$"#,##0</c:formatCode>
                <c:ptCount val="5"/>
                <c:pt idx="0">
                  <c:v>29941950</c:v>
                </c:pt>
                <c:pt idx="1">
                  <c:v>31132691</c:v>
                </c:pt>
                <c:pt idx="2">
                  <c:v>31928719</c:v>
                </c:pt>
                <c:pt idx="3">
                  <c:v>32744434</c:v>
                </c:pt>
                <c:pt idx="4">
                  <c:v>32904980.999999996</c:v>
                </c:pt>
              </c:numCache>
            </c:numRef>
          </c:val>
          <c:extLst>
            <c:ext xmlns:c16="http://schemas.microsoft.com/office/drawing/2014/chart" uri="{C3380CC4-5D6E-409C-BE32-E72D297353CC}">
              <c16:uniqueId val="{00000000-5D30-41DB-9FA1-92E2BCC55A80}"/>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2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Trumbull Campus</a:t>
            </a:r>
          </a:p>
        </c:rich>
      </c:tx>
      <c:layout>
        <c:manualLayout>
          <c:xMode val="edge"/>
          <c:yMode val="edge"/>
          <c:x val="0.32693419056562883"/>
          <c:y val="2.7777777777777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FY14-FY18'!$A$16</c:f>
              <c:strCache>
                <c:ptCount val="1"/>
                <c:pt idx="0">
                  <c:v>Trumbull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FY14-FY18'!$B$16:$F$16</c:f>
              <c:numCache>
                <c:formatCode>"$"#,##0</c:formatCode>
                <c:ptCount val="5"/>
                <c:pt idx="0">
                  <c:v>17766791</c:v>
                </c:pt>
                <c:pt idx="1">
                  <c:v>17739622</c:v>
                </c:pt>
                <c:pt idx="2">
                  <c:v>17002070</c:v>
                </c:pt>
                <c:pt idx="3">
                  <c:v>16863726</c:v>
                </c:pt>
                <c:pt idx="4">
                  <c:v>15210686</c:v>
                </c:pt>
              </c:numCache>
            </c:numRef>
          </c:val>
          <c:extLst>
            <c:ext xmlns:c16="http://schemas.microsoft.com/office/drawing/2014/chart" uri="{C3380CC4-5D6E-409C-BE32-E72D297353CC}">
              <c16:uniqueId val="{00000000-448D-44D1-A353-77C90227FB54}"/>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6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b="1"/>
              <a:t>Tuscarawas Campus</a:t>
            </a:r>
          </a:p>
        </c:rich>
      </c:tx>
      <c:layout>
        <c:manualLayout>
          <c:xMode val="edge"/>
          <c:yMode val="edge"/>
          <c:x val="0.28070595246695079"/>
          <c:y val="1.6531713900134956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FY14-FY18'!$A$17</c:f>
              <c:strCache>
                <c:ptCount val="1"/>
                <c:pt idx="0">
                  <c:v>Tuscarawas Campus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FY14-FY18'!$B$17:$F$17</c:f>
              <c:numCache>
                <c:formatCode>"$"#,##0</c:formatCode>
                <c:ptCount val="5"/>
                <c:pt idx="0">
                  <c:v>15339449</c:v>
                </c:pt>
                <c:pt idx="1">
                  <c:v>14553618</c:v>
                </c:pt>
                <c:pt idx="2">
                  <c:v>14326856</c:v>
                </c:pt>
                <c:pt idx="3">
                  <c:v>14055844</c:v>
                </c:pt>
                <c:pt idx="4">
                  <c:v>14199647</c:v>
                </c:pt>
              </c:numCache>
            </c:numRef>
          </c:val>
          <c:extLst>
            <c:ext xmlns:c16="http://schemas.microsoft.com/office/drawing/2014/chart" uri="{C3380CC4-5D6E-409C-BE32-E72D297353CC}">
              <c16:uniqueId val="{00000000-94A3-4684-B1A4-3D9FD2D4B154}"/>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majorUnit val="6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Regional Campus Administration</a:t>
            </a:r>
          </a:p>
        </c:rich>
      </c:tx>
      <c:layout>
        <c:manualLayout>
          <c:xMode val="edge"/>
          <c:yMode val="edge"/>
          <c:x val="0.13098622047244093"/>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E&amp;G by campus FY14-FY18'!$A$18</c:f>
              <c:strCache>
                <c:ptCount val="1"/>
                <c:pt idx="0">
                  <c:v>Regional Campus Administration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'RC E&amp;G by campus FY14-FY18'!$B$9:$F$9</c:f>
              <c:strCache>
                <c:ptCount val="5"/>
                <c:pt idx="0">
                  <c:v>Fiscal Year 2014</c:v>
                </c:pt>
                <c:pt idx="1">
                  <c:v>Fiscal Year 2015</c:v>
                </c:pt>
                <c:pt idx="2">
                  <c:v>Fiscal Year 2016</c:v>
                </c:pt>
                <c:pt idx="3">
                  <c:v>Fiscal Year 2017</c:v>
                </c:pt>
                <c:pt idx="4">
                  <c:v>Fiscal Year 2018</c:v>
                </c:pt>
              </c:strCache>
            </c:strRef>
          </c:cat>
          <c:val>
            <c:numRef>
              <c:f>'RC E&amp;G by campus FY14-FY18'!$B$18:$F$18</c:f>
              <c:numCache>
                <c:formatCode>"$"#,##0</c:formatCode>
                <c:ptCount val="5"/>
                <c:pt idx="0">
                  <c:v>975000</c:v>
                </c:pt>
                <c:pt idx="1">
                  <c:v>975000</c:v>
                </c:pt>
                <c:pt idx="2">
                  <c:v>975000</c:v>
                </c:pt>
                <c:pt idx="3">
                  <c:v>975000</c:v>
                </c:pt>
                <c:pt idx="4">
                  <c:v>975000</c:v>
                </c:pt>
              </c:numCache>
            </c:numRef>
          </c:val>
          <c:extLst>
            <c:ext xmlns:c16="http://schemas.microsoft.com/office/drawing/2014/chart" uri="{C3380CC4-5D6E-409C-BE32-E72D297353CC}">
              <c16:uniqueId val="{00000000-7713-4454-A260-82C2BF652E05}"/>
            </c:ext>
          </c:extLst>
        </c:ser>
        <c:dLbls>
          <c:showLegendKey val="0"/>
          <c:showVal val="0"/>
          <c:showCatName val="0"/>
          <c:showSerName val="0"/>
          <c:showPercent val="0"/>
          <c:showBubbleSize val="0"/>
        </c:dLbls>
        <c:gapWidth val="219"/>
        <c:overlap val="-27"/>
        <c:axId val="542567008"/>
        <c:axId val="548596680"/>
      </c:barChart>
      <c:catAx>
        <c:axId val="54256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596680"/>
        <c:crosses val="autoZero"/>
        <c:auto val="1"/>
        <c:lblAlgn val="ctr"/>
        <c:lblOffset val="100"/>
        <c:noMultiLvlLbl val="0"/>
      </c:catAx>
      <c:valAx>
        <c:axId val="548596680"/>
        <c:scaling>
          <c:orientation val="minMax"/>
          <c:max val="1000000"/>
          <c:min val="5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567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FY14-FY18'!$A$9</c:f>
              <c:strCache>
                <c:ptCount val="1"/>
                <c:pt idx="0">
                  <c:v>Airport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FY14-FY18'!$B$9:$F$9</c:f>
              <c:numCache>
                <c:formatCode>"$"#,##0</c:formatCode>
                <c:ptCount val="5"/>
                <c:pt idx="0">
                  <c:v>840903</c:v>
                </c:pt>
                <c:pt idx="1">
                  <c:v>877320</c:v>
                </c:pt>
                <c:pt idx="2">
                  <c:v>936408</c:v>
                </c:pt>
                <c:pt idx="3">
                  <c:v>946440</c:v>
                </c:pt>
                <c:pt idx="4">
                  <c:v>941546</c:v>
                </c:pt>
              </c:numCache>
            </c:numRef>
          </c:val>
          <c:extLst>
            <c:ext xmlns:c16="http://schemas.microsoft.com/office/drawing/2014/chart" uri="{C3380CC4-5D6E-409C-BE32-E72D297353CC}">
              <c16:uniqueId val="{00000000-EFBF-47A0-81F0-C4D24CADAFCA}"/>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5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FY14-FY18'!$A$11</c:f>
              <c:strCache>
                <c:ptCount val="1"/>
                <c:pt idx="0">
                  <c:v>Instruction and Departmental Research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FY14-FY18'!$B$11:$F$11</c:f>
              <c:numCache>
                <c:formatCode>"$"#,##0</c:formatCode>
                <c:ptCount val="5"/>
                <c:pt idx="0">
                  <c:v>162951226</c:v>
                </c:pt>
                <c:pt idx="1">
                  <c:v>167732790</c:v>
                </c:pt>
                <c:pt idx="2">
                  <c:v>172544092</c:v>
                </c:pt>
                <c:pt idx="3">
                  <c:v>174357229</c:v>
                </c:pt>
                <c:pt idx="4">
                  <c:v>182033841</c:v>
                </c:pt>
              </c:numCache>
            </c:numRef>
          </c:val>
          <c:extLst>
            <c:ext xmlns:c16="http://schemas.microsoft.com/office/drawing/2014/chart" uri="{C3380CC4-5D6E-409C-BE32-E72D297353CC}">
              <c16:uniqueId val="{00000000-F0BA-4742-9487-57E183C3948A}"/>
            </c:ext>
          </c:extLst>
        </c:ser>
        <c:dLbls>
          <c:showLegendKey val="0"/>
          <c:showVal val="0"/>
          <c:showCatName val="0"/>
          <c:showSerName val="0"/>
          <c:showPercent val="0"/>
          <c:showBubbleSize val="0"/>
        </c:dLbls>
        <c:gapWidth val="219"/>
        <c:overlap val="-27"/>
        <c:axId val="497090680"/>
        <c:axId val="497071000"/>
      </c:barChart>
      <c:catAx>
        <c:axId val="497090680"/>
        <c:scaling>
          <c:orientation val="minMax"/>
        </c:scaling>
        <c:delete val="1"/>
        <c:axPos val="b"/>
        <c:numFmt formatCode="General" sourceLinked="1"/>
        <c:majorTickMark val="none"/>
        <c:minorTickMark val="none"/>
        <c:tickLblPos val="nextTo"/>
        <c:crossAx val="497071000"/>
        <c:crosses val="autoZero"/>
        <c:auto val="1"/>
        <c:lblAlgn val="ctr"/>
        <c:lblOffset val="100"/>
        <c:noMultiLvlLbl val="0"/>
      </c:catAx>
      <c:valAx>
        <c:axId val="4970710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090680"/>
        <c:crosses val="autoZero"/>
        <c:crossBetween val="between"/>
        <c:majorUnit val="6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FY14-FY18'!$A$10</c:f>
              <c:strCache>
                <c:ptCount val="1"/>
                <c:pt idx="0">
                  <c:v>Flash Tech Ctr/Apple Sales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FY14-FY18'!$B$10:$F$10</c:f>
              <c:numCache>
                <c:formatCode>"$"#,##0</c:formatCode>
                <c:ptCount val="5"/>
                <c:pt idx="0">
                  <c:v>0</c:v>
                </c:pt>
                <c:pt idx="1">
                  <c:v>0</c:v>
                </c:pt>
                <c:pt idx="2">
                  <c:v>0</c:v>
                </c:pt>
                <c:pt idx="3">
                  <c:v>2010785</c:v>
                </c:pt>
                <c:pt idx="4">
                  <c:v>2018933.08</c:v>
                </c:pt>
              </c:numCache>
            </c:numRef>
          </c:val>
          <c:extLst>
            <c:ext xmlns:c16="http://schemas.microsoft.com/office/drawing/2014/chart" uri="{C3380CC4-5D6E-409C-BE32-E72D297353CC}">
              <c16:uniqueId val="{00000000-3C77-4CB1-B605-478A8F5FF2F1}"/>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1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25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FY14-FY18'!$A$11</c:f>
              <c:strCache>
                <c:ptCount val="1"/>
                <c:pt idx="0">
                  <c:v>Flashcard Operations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FY14-FY18'!$B$11:$F$11</c:f>
              <c:numCache>
                <c:formatCode>"$"#,##0</c:formatCode>
                <c:ptCount val="5"/>
                <c:pt idx="0">
                  <c:v>333843</c:v>
                </c:pt>
                <c:pt idx="1">
                  <c:v>334924</c:v>
                </c:pt>
                <c:pt idx="2">
                  <c:v>323356</c:v>
                </c:pt>
                <c:pt idx="3">
                  <c:v>327897</c:v>
                </c:pt>
                <c:pt idx="4">
                  <c:v>425132</c:v>
                </c:pt>
              </c:numCache>
            </c:numRef>
          </c:val>
          <c:extLst>
            <c:ext xmlns:c16="http://schemas.microsoft.com/office/drawing/2014/chart" uri="{C3380CC4-5D6E-409C-BE32-E72D297353CC}">
              <c16:uniqueId val="{00000000-F30F-46E8-9683-FD9A5D555B19}"/>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FY14-FY18'!$A$12</c:f>
              <c:strCache>
                <c:ptCount val="1"/>
                <c:pt idx="0">
                  <c:v>Golf Course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FY14-FY18'!$B$12:$F$12</c:f>
              <c:numCache>
                <c:formatCode>"$"#,##0</c:formatCode>
                <c:ptCount val="5"/>
                <c:pt idx="0">
                  <c:v>534165</c:v>
                </c:pt>
                <c:pt idx="1">
                  <c:v>525000</c:v>
                </c:pt>
                <c:pt idx="2">
                  <c:v>497564</c:v>
                </c:pt>
                <c:pt idx="3">
                  <c:v>506889</c:v>
                </c:pt>
                <c:pt idx="4">
                  <c:v>0</c:v>
                </c:pt>
              </c:numCache>
            </c:numRef>
          </c:val>
          <c:extLst>
            <c:ext xmlns:c16="http://schemas.microsoft.com/office/drawing/2014/chart" uri="{C3380CC4-5D6E-409C-BE32-E72D297353CC}">
              <c16:uniqueId val="{00000000-5608-4532-9289-AABF8EAEA68E}"/>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FY14-FY18'!$A$13</c:f>
              <c:strCache>
                <c:ptCount val="1"/>
                <c:pt idx="0">
                  <c:v>Ice Arena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FY14-FY18'!$B$13:$F$13</c:f>
              <c:numCache>
                <c:formatCode>"$"#,##0</c:formatCode>
                <c:ptCount val="5"/>
                <c:pt idx="0">
                  <c:v>979999</c:v>
                </c:pt>
                <c:pt idx="1">
                  <c:v>988326</c:v>
                </c:pt>
                <c:pt idx="2">
                  <c:v>980000</c:v>
                </c:pt>
                <c:pt idx="3">
                  <c:v>1019839</c:v>
                </c:pt>
                <c:pt idx="4">
                  <c:v>959999</c:v>
                </c:pt>
              </c:numCache>
            </c:numRef>
          </c:val>
          <c:extLst>
            <c:ext xmlns:c16="http://schemas.microsoft.com/office/drawing/2014/chart" uri="{C3380CC4-5D6E-409C-BE32-E72D297353CC}">
              <c16:uniqueId val="{00000000-B2D3-4FFA-B26D-911F915E3005}"/>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5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5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FY14-FY18'!$A$14</c:f>
              <c:strCache>
                <c:ptCount val="1"/>
                <c:pt idx="0">
                  <c:v>Intercollegiate Athletics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FY14-FY18'!$B$14:$F$14</c:f>
              <c:numCache>
                <c:formatCode>"$"#,##0</c:formatCode>
                <c:ptCount val="5"/>
                <c:pt idx="0">
                  <c:v>25005983</c:v>
                </c:pt>
                <c:pt idx="1">
                  <c:v>26203245</c:v>
                </c:pt>
                <c:pt idx="2">
                  <c:v>28182988</c:v>
                </c:pt>
                <c:pt idx="3">
                  <c:v>29116261</c:v>
                </c:pt>
                <c:pt idx="4">
                  <c:v>29583585.59</c:v>
                </c:pt>
              </c:numCache>
            </c:numRef>
          </c:val>
          <c:extLst>
            <c:ext xmlns:c16="http://schemas.microsoft.com/office/drawing/2014/chart" uri="{C3380CC4-5D6E-409C-BE32-E72D297353CC}">
              <c16:uniqueId val="{00000000-0CAF-40FA-99FE-853B8531EA49}"/>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20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2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FY14-FY18'!$A$15</c:f>
              <c:strCache>
                <c:ptCount val="1"/>
                <c:pt idx="0">
                  <c:v>Kent Student Center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FY14-FY18'!$B$15:$F$15</c:f>
              <c:numCache>
                <c:formatCode>"$"#,##0</c:formatCode>
                <c:ptCount val="5"/>
                <c:pt idx="0">
                  <c:v>4112433</c:v>
                </c:pt>
                <c:pt idx="1">
                  <c:v>4116867</c:v>
                </c:pt>
                <c:pt idx="2">
                  <c:v>4161436</c:v>
                </c:pt>
                <c:pt idx="3">
                  <c:v>4289807</c:v>
                </c:pt>
                <c:pt idx="4">
                  <c:v>4246858.66</c:v>
                </c:pt>
              </c:numCache>
            </c:numRef>
          </c:val>
          <c:extLst>
            <c:ext xmlns:c16="http://schemas.microsoft.com/office/drawing/2014/chart" uri="{C3380CC4-5D6E-409C-BE32-E72D297353CC}">
              <c16:uniqueId val="{00000000-15CB-4481-A410-AD12092F30E2}"/>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3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FY14-FY18'!$A$16</c:f>
              <c:strCache>
                <c:ptCount val="1"/>
                <c:pt idx="0">
                  <c:v>Parking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FY14-FY18'!$B$16:$F$16</c:f>
              <c:numCache>
                <c:formatCode>"$"#,##0</c:formatCode>
                <c:ptCount val="5"/>
                <c:pt idx="0">
                  <c:v>2546618</c:v>
                </c:pt>
                <c:pt idx="1">
                  <c:v>2575597</c:v>
                </c:pt>
                <c:pt idx="2">
                  <c:v>2567240</c:v>
                </c:pt>
                <c:pt idx="3">
                  <c:v>2621366</c:v>
                </c:pt>
                <c:pt idx="4">
                  <c:v>2660943.3099999996</c:v>
                </c:pt>
              </c:numCache>
            </c:numRef>
          </c:val>
          <c:extLst>
            <c:ext xmlns:c16="http://schemas.microsoft.com/office/drawing/2014/chart" uri="{C3380CC4-5D6E-409C-BE32-E72D297353CC}">
              <c16:uniqueId val="{00000000-1616-4B9A-B2CB-944F0AA41232}"/>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2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2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FY14-FY18'!$A$17</c:f>
              <c:strCache>
                <c:ptCount val="1"/>
                <c:pt idx="0">
                  <c:v>Recreational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FY14-FY18'!$B$17:$F$17</c:f>
              <c:numCache>
                <c:formatCode>"$"#,##0</c:formatCode>
                <c:ptCount val="5"/>
                <c:pt idx="0">
                  <c:v>4683526</c:v>
                </c:pt>
                <c:pt idx="1">
                  <c:v>4832936</c:v>
                </c:pt>
                <c:pt idx="2">
                  <c:v>4942605</c:v>
                </c:pt>
                <c:pt idx="3">
                  <c:v>5241231</c:v>
                </c:pt>
                <c:pt idx="4">
                  <c:v>4981541.0000000009</c:v>
                </c:pt>
              </c:numCache>
            </c:numRef>
          </c:val>
          <c:extLst>
            <c:ext xmlns:c16="http://schemas.microsoft.com/office/drawing/2014/chart" uri="{C3380CC4-5D6E-409C-BE32-E72D297353CC}">
              <c16:uniqueId val="{00000000-40AC-44FA-9F3B-F06217DAA2F4}"/>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2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FY14-FY18'!$A$18</c:f>
              <c:strCache>
                <c:ptCount val="1"/>
                <c:pt idx="0">
                  <c:v>Residence Services/Greek Housing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FY14-FY18'!$B$18:$F$18</c:f>
              <c:numCache>
                <c:formatCode>"$"#,##0</c:formatCode>
                <c:ptCount val="5"/>
                <c:pt idx="0">
                  <c:v>23943960</c:v>
                </c:pt>
                <c:pt idx="1">
                  <c:v>24549646</c:v>
                </c:pt>
                <c:pt idx="2">
                  <c:v>22674053</c:v>
                </c:pt>
                <c:pt idx="3">
                  <c:v>23666688</c:v>
                </c:pt>
                <c:pt idx="4">
                  <c:v>23776688.080000002</c:v>
                </c:pt>
              </c:numCache>
            </c:numRef>
          </c:val>
          <c:extLst>
            <c:ext xmlns:c16="http://schemas.microsoft.com/office/drawing/2014/chart" uri="{C3380CC4-5D6E-409C-BE32-E72D297353CC}">
              <c16:uniqueId val="{00000000-82E4-4B19-8351-02EB2E1B8A47}"/>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20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2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FY14-FY18'!$A$19</c:f>
              <c:strCache>
                <c:ptCount val="1"/>
                <c:pt idx="0">
                  <c:v>Transportation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FY14-FY18'!$B$19:$F$19</c:f>
              <c:numCache>
                <c:formatCode>"$"#,##0</c:formatCode>
                <c:ptCount val="5"/>
                <c:pt idx="0">
                  <c:v>2318000</c:v>
                </c:pt>
                <c:pt idx="1">
                  <c:v>2318000</c:v>
                </c:pt>
                <c:pt idx="2">
                  <c:v>2393000</c:v>
                </c:pt>
                <c:pt idx="3">
                  <c:v>2418000</c:v>
                </c:pt>
                <c:pt idx="4">
                  <c:v>2243000</c:v>
                </c:pt>
              </c:numCache>
            </c:numRef>
          </c:val>
          <c:extLst>
            <c:ext xmlns:c16="http://schemas.microsoft.com/office/drawing/2014/chart" uri="{C3380CC4-5D6E-409C-BE32-E72D297353CC}">
              <c16:uniqueId val="{00000000-164C-4E0B-BE4F-574BBDB0F65A}"/>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1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FY14-FY18'!$A$12</c:f>
              <c:strCache>
                <c:ptCount val="1"/>
                <c:pt idx="0">
                  <c:v>Separately Budgeted Research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FY14-FY18'!$B$12:$F$12</c:f>
              <c:numCache>
                <c:formatCode>"$"#,##0</c:formatCode>
                <c:ptCount val="5"/>
                <c:pt idx="0">
                  <c:v>2848678</c:v>
                </c:pt>
                <c:pt idx="1">
                  <c:v>2244328</c:v>
                </c:pt>
                <c:pt idx="2">
                  <c:v>2921981</c:v>
                </c:pt>
                <c:pt idx="3">
                  <c:v>4034424</c:v>
                </c:pt>
                <c:pt idx="4">
                  <c:v>3079181</c:v>
                </c:pt>
              </c:numCache>
            </c:numRef>
          </c:val>
          <c:extLst>
            <c:ext xmlns:c16="http://schemas.microsoft.com/office/drawing/2014/chart" uri="{C3380CC4-5D6E-409C-BE32-E72D297353CC}">
              <c16:uniqueId val="{00000000-44DC-42A2-BF0D-0D7A1F57841F}"/>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min val="1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FY14-FY18'!$A$20</c:f>
              <c:strCache>
                <c:ptCount val="1"/>
                <c:pt idx="0">
                  <c:v>University Dining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FY14-FY18'!$B$20:$F$20</c:f>
              <c:numCache>
                <c:formatCode>"$"#,##0</c:formatCode>
                <c:ptCount val="5"/>
                <c:pt idx="0">
                  <c:v>24951903</c:v>
                </c:pt>
                <c:pt idx="1">
                  <c:v>26036233</c:v>
                </c:pt>
                <c:pt idx="2">
                  <c:v>27258154</c:v>
                </c:pt>
                <c:pt idx="3">
                  <c:v>30091020</c:v>
                </c:pt>
                <c:pt idx="4">
                  <c:v>30035188</c:v>
                </c:pt>
              </c:numCache>
            </c:numRef>
          </c:val>
          <c:extLst>
            <c:ext xmlns:c16="http://schemas.microsoft.com/office/drawing/2014/chart" uri="{C3380CC4-5D6E-409C-BE32-E72D297353CC}">
              <c16:uniqueId val="{00000000-73CE-44FD-B57C-DC3B8F850FE6}"/>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20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2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FY14-FY18'!$A$21</c:f>
              <c:strCache>
                <c:ptCount val="1"/>
                <c:pt idx="0">
                  <c:v>University Health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FY14-FY18'!$B$21:$F$21</c:f>
              <c:numCache>
                <c:formatCode>"$"#,##0</c:formatCode>
                <c:ptCount val="5"/>
                <c:pt idx="0">
                  <c:v>4281367</c:v>
                </c:pt>
                <c:pt idx="1">
                  <c:v>4632560</c:v>
                </c:pt>
                <c:pt idx="2">
                  <c:v>4911647</c:v>
                </c:pt>
                <c:pt idx="3">
                  <c:v>5120996</c:v>
                </c:pt>
                <c:pt idx="4">
                  <c:v>5271734.76</c:v>
                </c:pt>
              </c:numCache>
            </c:numRef>
          </c:val>
          <c:extLst>
            <c:ext xmlns:c16="http://schemas.microsoft.com/office/drawing/2014/chart" uri="{C3380CC4-5D6E-409C-BE32-E72D297353CC}">
              <c16:uniqueId val="{00000000-885C-4F97-AFCA-62A9E0DC47F2}"/>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2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Kent Campus Auxiliary</a:t>
            </a:r>
            <a:r>
              <a:rPr lang="en-US" b="1" baseline="0"/>
              <a:t> Expenditure</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Aux Expenditure FY14-FY18'!$A$22</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Aux Expenditure FY14-FY18'!$B$8:$F$8</c:f>
              <c:strCache>
                <c:ptCount val="5"/>
                <c:pt idx="0">
                  <c:v>Fiscal Year 2014</c:v>
                </c:pt>
                <c:pt idx="1">
                  <c:v>Fiscal Year 2015</c:v>
                </c:pt>
                <c:pt idx="2">
                  <c:v>Fiscal Year 2016</c:v>
                </c:pt>
                <c:pt idx="3">
                  <c:v>Fiscal Year 2017</c:v>
                </c:pt>
                <c:pt idx="4">
                  <c:v>Fiscal Year 2018</c:v>
                </c:pt>
              </c:strCache>
            </c:strRef>
          </c:cat>
          <c:val>
            <c:numRef>
              <c:f>'KC Aux Expenditure FY14-FY18'!$B$22:$F$22</c:f>
              <c:numCache>
                <c:formatCode>"$"#,##0_);\("$"#,##0\)</c:formatCode>
                <c:ptCount val="5"/>
                <c:pt idx="0">
                  <c:v>94532700</c:v>
                </c:pt>
                <c:pt idx="1">
                  <c:v>97990654</c:v>
                </c:pt>
                <c:pt idx="2">
                  <c:v>99828451</c:v>
                </c:pt>
                <c:pt idx="3">
                  <c:v>107377219</c:v>
                </c:pt>
                <c:pt idx="4">
                  <c:v>107145149.48</c:v>
                </c:pt>
              </c:numCache>
            </c:numRef>
          </c:val>
          <c:extLst>
            <c:ext xmlns:c16="http://schemas.microsoft.com/office/drawing/2014/chart" uri="{C3380CC4-5D6E-409C-BE32-E72D297353CC}">
              <c16:uniqueId val="{00000000-15B0-49B1-8DEE-64D911CBD250}"/>
            </c:ext>
          </c:extLst>
        </c:ser>
        <c:dLbls>
          <c:showLegendKey val="0"/>
          <c:showVal val="0"/>
          <c:showCatName val="0"/>
          <c:showSerName val="0"/>
          <c:showPercent val="0"/>
          <c:showBubbleSize val="0"/>
        </c:dLbls>
        <c:gapWidth val="219"/>
        <c:overlap val="-27"/>
        <c:axId val="415435616"/>
        <c:axId val="415434960"/>
      </c:barChart>
      <c:catAx>
        <c:axId val="4154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4960"/>
        <c:crosses val="autoZero"/>
        <c:auto val="1"/>
        <c:lblAlgn val="ctr"/>
        <c:lblOffset val="100"/>
        <c:noMultiLvlLbl val="0"/>
      </c:catAx>
      <c:valAx>
        <c:axId val="415434960"/>
        <c:scaling>
          <c:orientation val="minMax"/>
          <c:min val="5000000"/>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435616"/>
        <c:crosses val="autoZero"/>
        <c:crossBetween val="between"/>
        <c:majorUnit val="25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Original Expenditure Budget - Auxiliaries                            Regional Campuses Trend</a:t>
            </a:r>
          </a:p>
        </c:rich>
      </c:tx>
      <c:layout>
        <c:manualLayout>
          <c:xMode val="edge"/>
          <c:yMode val="edge"/>
          <c:x val="0.2356893394398574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'RC Aux Expenditure FY16-FY18'!$B$9</c:f>
              <c:strCache>
                <c:ptCount val="1"/>
                <c:pt idx="0">
                  <c:v>Fiscal Year 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'RC Aux Expenditure FY16-FY18'!$A$11:$A$12</c:f>
              <c:strCache>
                <c:ptCount val="2"/>
                <c:pt idx="0">
                  <c:v>Stark Campus-Conference Center</c:v>
                </c:pt>
                <c:pt idx="1">
                  <c:v>Tuscarawas Campus-Tuscarawas Performing Arts Center</c:v>
                </c:pt>
              </c:strCache>
            </c:strRef>
          </c:cat>
          <c:val>
            <c:numRef>
              <c:f>'RC Aux Expenditure FY16-FY18'!$B$11:$B$12</c:f>
              <c:numCache>
                <c:formatCode>"$"#,##0_);\("$"#,##0\)</c:formatCode>
                <c:ptCount val="2"/>
                <c:pt idx="0">
                  <c:v>1333442</c:v>
                </c:pt>
                <c:pt idx="1">
                  <c:v>966097</c:v>
                </c:pt>
              </c:numCache>
            </c:numRef>
          </c:val>
          <c:extLst>
            <c:ext xmlns:c16="http://schemas.microsoft.com/office/drawing/2014/chart" uri="{C3380CC4-5D6E-409C-BE32-E72D297353CC}">
              <c16:uniqueId val="{00000000-3318-47F4-9813-0031E63C77F3}"/>
            </c:ext>
          </c:extLst>
        </c:ser>
        <c:ser>
          <c:idx val="1"/>
          <c:order val="1"/>
          <c:tx>
            <c:strRef>
              <c:f>'RC Aux Expenditure FY16-FY18'!$C$9</c:f>
              <c:strCache>
                <c:ptCount val="1"/>
                <c:pt idx="0">
                  <c:v>Fiscal Year 2017</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'RC Aux Expenditure FY16-FY18'!$A$11:$A$12</c:f>
              <c:strCache>
                <c:ptCount val="2"/>
                <c:pt idx="0">
                  <c:v>Stark Campus-Conference Center</c:v>
                </c:pt>
                <c:pt idx="1">
                  <c:v>Tuscarawas Campus-Tuscarawas Performing Arts Center</c:v>
                </c:pt>
              </c:strCache>
            </c:strRef>
          </c:cat>
          <c:val>
            <c:numRef>
              <c:f>'RC Aux Expenditure FY16-FY18'!$C$11:$C$12</c:f>
              <c:numCache>
                <c:formatCode>"$"#,##0_);\("$"#,##0\)</c:formatCode>
                <c:ptCount val="2"/>
                <c:pt idx="0">
                  <c:v>1606360</c:v>
                </c:pt>
                <c:pt idx="1">
                  <c:v>1005327</c:v>
                </c:pt>
              </c:numCache>
            </c:numRef>
          </c:val>
          <c:extLst>
            <c:ext xmlns:c16="http://schemas.microsoft.com/office/drawing/2014/chart" uri="{C3380CC4-5D6E-409C-BE32-E72D297353CC}">
              <c16:uniqueId val="{00000001-3318-47F4-9813-0031E63C77F3}"/>
            </c:ext>
          </c:extLst>
        </c:ser>
        <c:ser>
          <c:idx val="2"/>
          <c:order val="2"/>
          <c:tx>
            <c:strRef>
              <c:f>'RC Aux Expenditure FY16-FY18'!$D$9</c:f>
              <c:strCache>
                <c:ptCount val="1"/>
                <c:pt idx="0">
                  <c:v>Fiscal Year 2018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'RC Aux Expenditure FY16-FY18'!$A$11:$A$12</c:f>
              <c:strCache>
                <c:ptCount val="2"/>
                <c:pt idx="0">
                  <c:v>Stark Campus-Conference Center</c:v>
                </c:pt>
                <c:pt idx="1">
                  <c:v>Tuscarawas Campus-Tuscarawas Performing Arts Center</c:v>
                </c:pt>
              </c:strCache>
            </c:strRef>
          </c:cat>
          <c:val>
            <c:numRef>
              <c:f>'RC Aux Expenditure FY16-FY18'!$D$11:$D$12</c:f>
              <c:numCache>
                <c:formatCode>"$"#,##0_);\("$"#,##0\)</c:formatCode>
                <c:ptCount val="2"/>
                <c:pt idx="0">
                  <c:v>1005175</c:v>
                </c:pt>
                <c:pt idx="1">
                  <c:v>1134083</c:v>
                </c:pt>
              </c:numCache>
            </c:numRef>
          </c:val>
          <c:extLst>
            <c:ext xmlns:c16="http://schemas.microsoft.com/office/drawing/2014/chart" uri="{C3380CC4-5D6E-409C-BE32-E72D297353CC}">
              <c16:uniqueId val="{00000002-3318-47F4-9813-0031E63C77F3}"/>
            </c:ext>
          </c:extLst>
        </c:ser>
        <c:dLbls>
          <c:showLegendKey val="0"/>
          <c:showVal val="0"/>
          <c:showCatName val="0"/>
          <c:showSerName val="0"/>
          <c:showPercent val="0"/>
          <c:showBubbleSize val="0"/>
        </c:dLbls>
        <c:gapWidth val="219"/>
        <c:overlap val="-27"/>
        <c:axId val="329879976"/>
        <c:axId val="329878664"/>
      </c:barChart>
      <c:catAx>
        <c:axId val="329879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878664"/>
        <c:crosses val="autoZero"/>
        <c:auto val="1"/>
        <c:lblAlgn val="ctr"/>
        <c:lblOffset val="100"/>
        <c:noMultiLvlLbl val="0"/>
      </c:catAx>
      <c:valAx>
        <c:axId val="329878664"/>
        <c:scaling>
          <c:orientation val="minMax"/>
          <c:max val="1700000"/>
          <c:min val="5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879976"/>
        <c:crosses val="autoZero"/>
        <c:crossBetween val="between"/>
        <c:majorUnit val="4000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FY14-FY18'!$A$13</c:f>
              <c:strCache>
                <c:ptCount val="1"/>
                <c:pt idx="0">
                  <c:v>Public Service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FY14-FY18'!$B$13:$F$13</c:f>
              <c:numCache>
                <c:formatCode>"$"#,##0</c:formatCode>
                <c:ptCount val="5"/>
                <c:pt idx="0">
                  <c:v>1549817</c:v>
                </c:pt>
                <c:pt idx="1">
                  <c:v>1343425</c:v>
                </c:pt>
                <c:pt idx="2">
                  <c:v>1572947</c:v>
                </c:pt>
                <c:pt idx="3">
                  <c:v>1328750</c:v>
                </c:pt>
                <c:pt idx="4">
                  <c:v>1639624</c:v>
                </c:pt>
              </c:numCache>
            </c:numRef>
          </c:val>
          <c:extLst>
            <c:ext xmlns:c16="http://schemas.microsoft.com/office/drawing/2014/chart" uri="{C3380CC4-5D6E-409C-BE32-E72D297353CC}">
              <c16:uniqueId val="{00000000-3770-472D-804B-F48AF380FFC1}"/>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FY14-FY18'!$A$14</c:f>
              <c:strCache>
                <c:ptCount val="1"/>
                <c:pt idx="0">
                  <c:v>Academic Support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FY14-FY18'!$B$14:$F$14</c:f>
              <c:numCache>
                <c:formatCode>"$"#,##0</c:formatCode>
                <c:ptCount val="5"/>
                <c:pt idx="0">
                  <c:v>46662928</c:v>
                </c:pt>
                <c:pt idx="1">
                  <c:v>49346272</c:v>
                </c:pt>
                <c:pt idx="2">
                  <c:v>51750278</c:v>
                </c:pt>
                <c:pt idx="3">
                  <c:v>54281668</c:v>
                </c:pt>
                <c:pt idx="4">
                  <c:v>54881184</c:v>
                </c:pt>
              </c:numCache>
            </c:numRef>
          </c:val>
          <c:extLst>
            <c:ext xmlns:c16="http://schemas.microsoft.com/office/drawing/2014/chart" uri="{C3380CC4-5D6E-409C-BE32-E72D297353CC}">
              <c16:uniqueId val="{00000000-19BE-4EEE-A870-E88CC69F8124}"/>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min val="35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FY14-FY18'!$A$15</c:f>
              <c:strCache>
                <c:ptCount val="1"/>
                <c:pt idx="0">
                  <c:v>Student Services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FY14-FY18'!$B$15:$F$15</c:f>
              <c:numCache>
                <c:formatCode>"$"#,##0</c:formatCode>
                <c:ptCount val="5"/>
                <c:pt idx="0">
                  <c:v>19974823</c:v>
                </c:pt>
                <c:pt idx="1">
                  <c:v>21068406</c:v>
                </c:pt>
                <c:pt idx="2">
                  <c:v>19557641</c:v>
                </c:pt>
                <c:pt idx="3">
                  <c:v>20936594</c:v>
                </c:pt>
                <c:pt idx="4">
                  <c:v>21614248</c:v>
                </c:pt>
              </c:numCache>
            </c:numRef>
          </c:val>
          <c:extLst>
            <c:ext xmlns:c16="http://schemas.microsoft.com/office/drawing/2014/chart" uri="{C3380CC4-5D6E-409C-BE32-E72D297353CC}">
              <c16:uniqueId val="{00000000-84D0-43EB-9B80-8DEA502DF97F}"/>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majorUnit val="8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FY14-FY18'!$A$16</c:f>
              <c:strCache>
                <c:ptCount val="1"/>
                <c:pt idx="0">
                  <c:v>Institutional Support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FY14-FY18'!$B$16:$F$16</c:f>
              <c:numCache>
                <c:formatCode>"$"#,##0</c:formatCode>
                <c:ptCount val="5"/>
                <c:pt idx="0">
                  <c:v>60290314</c:v>
                </c:pt>
                <c:pt idx="1">
                  <c:v>58935921</c:v>
                </c:pt>
                <c:pt idx="2">
                  <c:v>60200287</c:v>
                </c:pt>
                <c:pt idx="3">
                  <c:v>60824590</c:v>
                </c:pt>
                <c:pt idx="4">
                  <c:v>44611119</c:v>
                </c:pt>
              </c:numCache>
            </c:numRef>
          </c:val>
          <c:extLst>
            <c:ext xmlns:c16="http://schemas.microsoft.com/office/drawing/2014/chart" uri="{C3380CC4-5D6E-409C-BE32-E72D297353CC}">
              <c16:uniqueId val="{00000000-0122-4CAC-A052-8EEBC7551DE2}"/>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min val="41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FY14-FY18'!$A$17</c:f>
              <c:strCache>
                <c:ptCount val="1"/>
                <c:pt idx="0">
                  <c:v>Operation &amp; Maintenance of Plant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FY14-FY18'!$B$17:$F$17</c:f>
              <c:numCache>
                <c:formatCode>"$"#,##0</c:formatCode>
                <c:ptCount val="5"/>
                <c:pt idx="0">
                  <c:v>28396299</c:v>
                </c:pt>
                <c:pt idx="1">
                  <c:v>28934472</c:v>
                </c:pt>
                <c:pt idx="2">
                  <c:v>30328211</c:v>
                </c:pt>
                <c:pt idx="3">
                  <c:v>31199005</c:v>
                </c:pt>
                <c:pt idx="4">
                  <c:v>28855774</c:v>
                </c:pt>
              </c:numCache>
            </c:numRef>
          </c:val>
          <c:extLst>
            <c:ext xmlns:c16="http://schemas.microsoft.com/office/drawing/2014/chart" uri="{C3380CC4-5D6E-409C-BE32-E72D297353CC}">
              <c16:uniqueId val="{00000000-6B16-4325-B9D2-C061CB844BBC}"/>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majorUnit val="15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'KC E&amp;G by function FY14-FY18'!$A$18</c:f>
              <c:strCache>
                <c:ptCount val="1"/>
                <c:pt idx="0">
                  <c:v>Scholarship &amp; Fellowships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6">
                    <a:lumMod val="50000"/>
                  </a:schemeClr>
                </a:solidFill>
                <a:prstDash val="sysDot"/>
              </a:ln>
              <a:effectLst/>
            </c:spPr>
            <c:trendlineType val="linear"/>
            <c:dispRSqr val="0"/>
            <c:dispEq val="0"/>
          </c:trendline>
          <c:cat>
            <c:strRef>
              <c:f>'KC E&amp;G by function FY14-FY18'!$B$10:$F$10</c:f>
              <c:strCache>
                <c:ptCount val="5"/>
                <c:pt idx="0">
                  <c:v>Fiscal Year 2014</c:v>
                </c:pt>
                <c:pt idx="1">
                  <c:v>Fiscal Year 2015</c:v>
                </c:pt>
                <c:pt idx="2">
                  <c:v>Fiscal Year 2016</c:v>
                </c:pt>
                <c:pt idx="3">
                  <c:v>Fiscal Year 2017</c:v>
                </c:pt>
                <c:pt idx="4">
                  <c:v>Fiscal Year 2018</c:v>
                </c:pt>
              </c:strCache>
            </c:strRef>
          </c:cat>
          <c:val>
            <c:numRef>
              <c:f>'KC E&amp;G by function FY14-FY18'!$B$18:$F$18</c:f>
              <c:numCache>
                <c:formatCode>"$"#,##0</c:formatCode>
                <c:ptCount val="5"/>
                <c:pt idx="0">
                  <c:v>35855853</c:v>
                </c:pt>
                <c:pt idx="1">
                  <c:v>41505853</c:v>
                </c:pt>
                <c:pt idx="2">
                  <c:v>46685853</c:v>
                </c:pt>
                <c:pt idx="3">
                  <c:v>51268693</c:v>
                </c:pt>
                <c:pt idx="4">
                  <c:v>54583693</c:v>
                </c:pt>
              </c:numCache>
            </c:numRef>
          </c:val>
          <c:extLst>
            <c:ext xmlns:c16="http://schemas.microsoft.com/office/drawing/2014/chart" uri="{C3380CC4-5D6E-409C-BE32-E72D297353CC}">
              <c16:uniqueId val="{00000000-1EFF-4466-875C-49BEC77E1A09}"/>
            </c:ext>
          </c:extLst>
        </c:ser>
        <c:dLbls>
          <c:showLegendKey val="0"/>
          <c:showVal val="0"/>
          <c:showCatName val="0"/>
          <c:showSerName val="0"/>
          <c:showPercent val="0"/>
          <c:showBubbleSize val="0"/>
        </c:dLbls>
        <c:gapWidth val="219"/>
        <c:overlap val="-27"/>
        <c:axId val="330396752"/>
        <c:axId val="330397080"/>
      </c:barChart>
      <c:catAx>
        <c:axId val="330396752"/>
        <c:scaling>
          <c:orientation val="minMax"/>
        </c:scaling>
        <c:delete val="1"/>
        <c:axPos val="b"/>
        <c:numFmt formatCode="General" sourceLinked="1"/>
        <c:majorTickMark val="none"/>
        <c:minorTickMark val="none"/>
        <c:tickLblPos val="nextTo"/>
        <c:crossAx val="330397080"/>
        <c:crosses val="autoZero"/>
        <c:auto val="1"/>
        <c:lblAlgn val="ctr"/>
        <c:lblOffset val="100"/>
        <c:noMultiLvlLbl val="0"/>
      </c:catAx>
      <c:valAx>
        <c:axId val="330397080"/>
        <c:scaling>
          <c:orientation val="minMax"/>
          <c:min val="250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396752"/>
        <c:crosses val="autoZero"/>
        <c:crossBetween val="between"/>
        <c:majorUnit val="8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0</xdr:col>
      <xdr:colOff>12701</xdr:colOff>
      <xdr:row>14</xdr:row>
      <xdr:rowOff>76200</xdr:rowOff>
    </xdr:from>
    <xdr:to>
      <xdr:col>7</xdr:col>
      <xdr:colOff>12701</xdr:colOff>
      <xdr:row>41</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0.59527</cdr:x>
      <cdr:y>0.048</cdr:y>
    </cdr:from>
    <cdr:to>
      <cdr:x>0.95138</cdr:x>
      <cdr:y>0.216</cdr:y>
    </cdr:to>
    <cdr:sp macro="" textlink="">
      <cdr:nvSpPr>
        <cdr:cNvPr id="2" name="TextBox 1"/>
        <cdr:cNvSpPr txBox="1"/>
      </cdr:nvSpPr>
      <cdr:spPr>
        <a:xfrm xmlns:a="http://schemas.openxmlformats.org/drawingml/2006/main">
          <a:off x="5753100" y="228600"/>
          <a:ext cx="34417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800" b="1" i="0" baseline="0">
              <a:effectLst/>
              <a:latin typeface="+mn-lt"/>
              <a:ea typeface="+mn-ea"/>
              <a:cs typeface="+mn-cs"/>
            </a:rPr>
            <a:t>KENT STATE UNIVERSITY</a:t>
          </a:r>
          <a:endParaRPr lang="en-US" sz="1800">
            <a:effectLst/>
          </a:endParaRPr>
        </a:p>
        <a:p xmlns:a="http://schemas.openxmlformats.org/drawingml/2006/main">
          <a:pPr rtl="0"/>
          <a:r>
            <a:rPr lang="en-US" sz="1800" b="1" i="0" baseline="0">
              <a:effectLst/>
              <a:latin typeface="+mn-lt"/>
              <a:ea typeface="+mn-ea"/>
              <a:cs typeface="+mn-cs"/>
            </a:rPr>
            <a:t>FY18 Operating Budget</a:t>
          </a:r>
          <a:endParaRPr lang="en-US" sz="1800">
            <a:effectLst/>
          </a:endParaRPr>
        </a:p>
        <a:p xmlns:a="http://schemas.openxmlformats.org/drawingml/2006/main">
          <a:pPr rtl="0"/>
          <a:r>
            <a:rPr lang="en-US" sz="1800" b="1" i="0" baseline="0">
              <a:effectLst/>
              <a:latin typeface="+mn-lt"/>
              <a:ea typeface="+mn-ea"/>
              <a:cs typeface="+mn-cs"/>
            </a:rPr>
            <a:t>E&amp;G Funds &amp; Auxiliary Funds </a:t>
          </a:r>
          <a:endParaRPr lang="en-US" sz="1800">
            <a:effectLst/>
          </a:endParaRPr>
        </a:p>
        <a:p xmlns:a="http://schemas.openxmlformats.org/drawingml/2006/main">
          <a:endParaRPr lang="en-US" sz="1800"/>
        </a:p>
      </cdr:txBody>
    </cdr:sp>
  </cdr:relSizeAnchor>
  <cdr:relSizeAnchor xmlns:cdr="http://schemas.openxmlformats.org/drawingml/2006/chartDrawing">
    <cdr:from>
      <cdr:x>0.6071</cdr:x>
      <cdr:y>0.30667</cdr:y>
    </cdr:from>
    <cdr:to>
      <cdr:x>0.90145</cdr:x>
      <cdr:y>0.56267</cdr:y>
    </cdr:to>
    <cdr:sp macro="" textlink="">
      <cdr:nvSpPr>
        <cdr:cNvPr id="4" name="TextBox 3"/>
        <cdr:cNvSpPr txBox="1"/>
      </cdr:nvSpPr>
      <cdr:spPr>
        <a:xfrm xmlns:a="http://schemas.openxmlformats.org/drawingml/2006/main">
          <a:off x="5867400" y="1460500"/>
          <a:ext cx="2844800" cy="1219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i="1">
              <a:effectLst/>
              <a:latin typeface="+mn-lt"/>
              <a:ea typeface="+mn-ea"/>
              <a:cs typeface="+mn-cs"/>
            </a:rPr>
            <a:t>The operating budget represents the assignment of resources to university priorities.</a:t>
          </a:r>
          <a:r>
            <a:rPr lang="en-US" sz="1100" i="1" baseline="0">
              <a:effectLst/>
              <a:latin typeface="+mn-lt"/>
              <a:ea typeface="+mn-ea"/>
              <a:cs typeface="+mn-cs"/>
            </a:rPr>
            <a:t> It serves as the financial map for operating the university for the fiscal year. It is used to monitor the fiscal performance of units or the university as a whole.</a:t>
          </a:r>
          <a:endParaRPr lang="en-US">
            <a:effectLst/>
          </a:endParaRPr>
        </a:p>
        <a:p xmlns:a="http://schemas.openxmlformats.org/drawingml/2006/main">
          <a:endParaRPr lang="en-US" sz="1100"/>
        </a:p>
      </cdr:txBody>
    </cdr:sp>
  </cdr:relSizeAnchor>
  <cdr:relSizeAnchor xmlns:cdr="http://schemas.openxmlformats.org/drawingml/2006/chartDrawing">
    <cdr:from>
      <cdr:x>0.60051</cdr:x>
      <cdr:y>0.624</cdr:y>
    </cdr:from>
    <cdr:to>
      <cdr:x>0.93047</cdr:x>
      <cdr:y>0.95201</cdr:y>
    </cdr:to>
    <cdr:sp macro="" textlink="">
      <cdr:nvSpPr>
        <cdr:cNvPr id="5" name="TextBox 4"/>
        <cdr:cNvSpPr txBox="1"/>
      </cdr:nvSpPr>
      <cdr:spPr>
        <a:xfrm xmlns:a="http://schemas.openxmlformats.org/drawingml/2006/main">
          <a:off x="6032500" y="3055010"/>
          <a:ext cx="3314700" cy="16058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effectLst/>
              <a:latin typeface="+mn-lt"/>
              <a:ea typeface="+mn-ea"/>
              <a:cs typeface="+mn-cs"/>
            </a:rPr>
            <a:t>Total unrestricted budget of $668.6 million</a:t>
          </a:r>
          <a:endParaRPr lang="en-US">
            <a:effectLst/>
          </a:endParaRPr>
        </a:p>
        <a:p xmlns:a="http://schemas.openxmlformats.org/drawingml/2006/main">
          <a:r>
            <a:rPr lang="en-US" sz="1100" b="0" i="1">
              <a:effectLst/>
              <a:latin typeface="+mn-lt"/>
              <a:ea typeface="+mn-ea"/>
              <a:cs typeface="+mn-cs"/>
            </a:rPr>
            <a:t>Education &amp; General (E&amp;G) budget represents</a:t>
          </a:r>
          <a:endParaRPr lang="en-US">
            <a:effectLst/>
          </a:endParaRPr>
        </a:p>
        <a:p xmlns:a="http://schemas.openxmlformats.org/drawingml/2006/main">
          <a:r>
            <a:rPr lang="en-US" sz="1100" b="0" i="1">
              <a:effectLst/>
              <a:latin typeface="+mn-lt"/>
              <a:ea typeface="+mn-ea"/>
              <a:cs typeface="+mn-cs"/>
            </a:rPr>
            <a:t>the basic educational function of an institution. </a:t>
          </a:r>
          <a:endParaRPr lang="en-US">
            <a:effectLst/>
          </a:endParaRPr>
        </a:p>
        <a:p xmlns:a="http://schemas.openxmlformats.org/drawingml/2006/main">
          <a:r>
            <a:rPr lang="en-US" sz="1100" b="0" i="1">
              <a:effectLst/>
              <a:latin typeface="+mn-lt"/>
              <a:ea typeface="+mn-ea"/>
              <a:cs typeface="+mn-cs"/>
            </a:rPr>
            <a:t>Auxiliaries are business-type enterprises within </a:t>
          </a:r>
          <a:endParaRPr lang="en-US">
            <a:effectLst/>
          </a:endParaRPr>
        </a:p>
        <a:p xmlns:a="http://schemas.openxmlformats.org/drawingml/2006/main">
          <a:r>
            <a:rPr lang="en-US" sz="1100" b="0" i="1">
              <a:effectLst/>
              <a:latin typeface="+mn-lt"/>
              <a:ea typeface="+mn-ea"/>
              <a:cs typeface="+mn-cs"/>
            </a:rPr>
            <a:t>the university. Revenues are generated primarily</a:t>
          </a:r>
          <a:endParaRPr lang="en-US">
            <a:effectLst/>
          </a:endParaRPr>
        </a:p>
        <a:p xmlns:a="http://schemas.openxmlformats.org/drawingml/2006/main">
          <a:r>
            <a:rPr lang="en-US" sz="1100" b="0" i="1">
              <a:effectLst/>
              <a:latin typeface="+mn-lt"/>
              <a:ea typeface="+mn-ea"/>
              <a:cs typeface="+mn-cs"/>
            </a:rPr>
            <a:t>from students, faculty, staff and sometimes the </a:t>
          </a:r>
          <a:endParaRPr lang="en-US">
            <a:effectLst/>
          </a:endParaRPr>
        </a:p>
        <a:p xmlns:a="http://schemas.openxmlformats.org/drawingml/2006/main">
          <a:r>
            <a:rPr lang="en-US" sz="1100" b="0" i="1">
              <a:effectLst/>
              <a:latin typeface="+mn-lt"/>
              <a:ea typeface="+mn-ea"/>
              <a:cs typeface="+mn-cs"/>
            </a:rPr>
            <a:t>general public.</a:t>
          </a:r>
          <a:endParaRPr lang="en-US">
            <a:effectLst/>
          </a:endParaRPr>
        </a:p>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8</xdr:row>
      <xdr:rowOff>184726</xdr:rowOff>
    </xdr:from>
    <xdr:to>
      <xdr:col>2</xdr:col>
      <xdr:colOff>577273</xdr:colOff>
      <xdr:row>26</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9</xdr:row>
      <xdr:rowOff>0</xdr:rowOff>
    </xdr:from>
    <xdr:to>
      <xdr:col>6</xdr:col>
      <xdr:colOff>484909</xdr:colOff>
      <xdr:row>26</xdr:row>
      <xdr:rowOff>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0</xdr:rowOff>
    </xdr:from>
    <xdr:to>
      <xdr:col>2</xdr:col>
      <xdr:colOff>578843</xdr:colOff>
      <xdr:row>44</xdr:row>
      <xdr:rowOff>180756</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28</xdr:row>
      <xdr:rowOff>0</xdr:rowOff>
    </xdr:from>
    <xdr:to>
      <xdr:col>6</xdr:col>
      <xdr:colOff>671207</xdr:colOff>
      <xdr:row>44</xdr:row>
      <xdr:rowOff>180756</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46</xdr:row>
      <xdr:rowOff>0</xdr:rowOff>
    </xdr:from>
    <xdr:to>
      <xdr:col>2</xdr:col>
      <xdr:colOff>578843</xdr:colOff>
      <xdr:row>62</xdr:row>
      <xdr:rowOff>180756</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46</xdr:row>
      <xdr:rowOff>0</xdr:rowOff>
    </xdr:from>
    <xdr:to>
      <xdr:col>6</xdr:col>
      <xdr:colOff>671207</xdr:colOff>
      <xdr:row>62</xdr:row>
      <xdr:rowOff>180756</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64</xdr:row>
      <xdr:rowOff>0</xdr:rowOff>
    </xdr:from>
    <xdr:to>
      <xdr:col>2</xdr:col>
      <xdr:colOff>578843</xdr:colOff>
      <xdr:row>80</xdr:row>
      <xdr:rowOff>180755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64</xdr:row>
      <xdr:rowOff>0</xdr:rowOff>
    </xdr:from>
    <xdr:to>
      <xdr:col>6</xdr:col>
      <xdr:colOff>671207</xdr:colOff>
      <xdr:row>80</xdr:row>
      <xdr:rowOff>180755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46181</xdr:colOff>
      <xdr:row>83</xdr:row>
      <xdr:rowOff>69273</xdr:rowOff>
    </xdr:from>
    <xdr:to>
      <xdr:col>2</xdr:col>
      <xdr:colOff>625024</xdr:colOff>
      <xdr:row>100</xdr:row>
      <xdr:rowOff>65302</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31</xdr:row>
      <xdr:rowOff>159122</xdr:rowOff>
    </xdr:from>
    <xdr:to>
      <xdr:col>3</xdr:col>
      <xdr:colOff>316484</xdr:colOff>
      <xdr:row>44</xdr:row>
      <xdr:rowOff>106290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31</xdr:row>
      <xdr:rowOff>174810</xdr:rowOff>
    </xdr:from>
    <xdr:to>
      <xdr:col>9</xdr:col>
      <xdr:colOff>897</xdr:colOff>
      <xdr:row>44</xdr:row>
      <xdr:rowOff>120276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9711</xdr:colOff>
      <xdr:row>45</xdr:row>
      <xdr:rowOff>177051</xdr:rowOff>
    </xdr:from>
    <xdr:to>
      <xdr:col>3</xdr:col>
      <xdr:colOff>326195</xdr:colOff>
      <xdr:row>58</xdr:row>
      <xdr:rowOff>124219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46</xdr:row>
      <xdr:rowOff>11205</xdr:rowOff>
    </xdr:from>
    <xdr:to>
      <xdr:col>8</xdr:col>
      <xdr:colOff>976884</xdr:colOff>
      <xdr:row>58</xdr:row>
      <xdr:rowOff>136173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60</xdr:row>
      <xdr:rowOff>0</xdr:rowOff>
    </xdr:from>
    <xdr:to>
      <xdr:col>3</xdr:col>
      <xdr:colOff>316484</xdr:colOff>
      <xdr:row>72</xdr:row>
      <xdr:rowOff>124968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994334</xdr:colOff>
      <xdr:row>59</xdr:row>
      <xdr:rowOff>168088</xdr:rowOff>
    </xdr:from>
    <xdr:to>
      <xdr:col>8</xdr:col>
      <xdr:colOff>967918</xdr:colOff>
      <xdr:row>72</xdr:row>
      <xdr:rowOff>115256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xdr:colOff>
      <xdr:row>74</xdr:row>
      <xdr:rowOff>4481</xdr:rowOff>
    </xdr:from>
    <xdr:to>
      <xdr:col>3</xdr:col>
      <xdr:colOff>341884</xdr:colOff>
      <xdr:row>86</xdr:row>
      <xdr:rowOff>129449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984327</xdr:colOff>
      <xdr:row>74</xdr:row>
      <xdr:rowOff>11952</xdr:rowOff>
    </xdr:from>
    <xdr:to>
      <xdr:col>8</xdr:col>
      <xdr:colOff>957911</xdr:colOff>
      <xdr:row>86</xdr:row>
      <xdr:rowOff>136920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24</xdr:row>
      <xdr:rowOff>190500</xdr:rowOff>
    </xdr:from>
    <xdr:to>
      <xdr:col>4</xdr:col>
      <xdr:colOff>165168</xdr:colOff>
      <xdr:row>38</xdr:row>
      <xdr:rowOff>118387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520700</xdr:colOff>
      <xdr:row>25</xdr:row>
      <xdr:rowOff>0</xdr:rowOff>
    </xdr:from>
    <xdr:to>
      <xdr:col>8</xdr:col>
      <xdr:colOff>366268</xdr:colOff>
      <xdr:row>38</xdr:row>
      <xdr:rowOff>131087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723900</xdr:colOff>
      <xdr:row>25</xdr:row>
      <xdr:rowOff>12700</xdr:rowOff>
    </xdr:from>
    <xdr:to>
      <xdr:col>12</xdr:col>
      <xdr:colOff>328168</xdr:colOff>
      <xdr:row>38</xdr:row>
      <xdr:rowOff>143788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749300</xdr:colOff>
      <xdr:row>24</xdr:row>
      <xdr:rowOff>190500</xdr:rowOff>
    </xdr:from>
    <xdr:to>
      <xdr:col>15</xdr:col>
      <xdr:colOff>927598</xdr:colOff>
      <xdr:row>38</xdr:row>
      <xdr:rowOff>118387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xdr:colOff>
      <xdr:row>41</xdr:row>
      <xdr:rowOff>12700</xdr:rowOff>
    </xdr:from>
    <xdr:to>
      <xdr:col>4</xdr:col>
      <xdr:colOff>165168</xdr:colOff>
      <xdr:row>55</xdr:row>
      <xdr:rowOff>16787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533400</xdr:colOff>
      <xdr:row>41</xdr:row>
      <xdr:rowOff>0</xdr:rowOff>
    </xdr:from>
    <xdr:to>
      <xdr:col>8</xdr:col>
      <xdr:colOff>405392</xdr:colOff>
      <xdr:row>55</xdr:row>
      <xdr:rowOff>4087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762000</xdr:colOff>
      <xdr:row>41</xdr:row>
      <xdr:rowOff>12700</xdr:rowOff>
    </xdr:from>
    <xdr:to>
      <xdr:col>12</xdr:col>
      <xdr:colOff>367938</xdr:colOff>
      <xdr:row>55</xdr:row>
      <xdr:rowOff>16787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757049</xdr:colOff>
      <xdr:row>40</xdr:row>
      <xdr:rowOff>167898</xdr:rowOff>
    </xdr:from>
    <xdr:to>
      <xdr:col>15</xdr:col>
      <xdr:colOff>926092</xdr:colOff>
      <xdr:row>54</xdr:row>
      <xdr:rowOff>171985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57</xdr:row>
      <xdr:rowOff>0</xdr:rowOff>
    </xdr:from>
    <xdr:to>
      <xdr:col>4</xdr:col>
      <xdr:colOff>139768</xdr:colOff>
      <xdr:row>71</xdr:row>
      <xdr:rowOff>4087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533400</xdr:colOff>
      <xdr:row>57</xdr:row>
      <xdr:rowOff>0</xdr:rowOff>
    </xdr:from>
    <xdr:to>
      <xdr:col>8</xdr:col>
      <xdr:colOff>405392</xdr:colOff>
      <xdr:row>71</xdr:row>
      <xdr:rowOff>4087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762000</xdr:colOff>
      <xdr:row>57</xdr:row>
      <xdr:rowOff>12700</xdr:rowOff>
    </xdr:from>
    <xdr:to>
      <xdr:col>12</xdr:col>
      <xdr:colOff>367938</xdr:colOff>
      <xdr:row>71</xdr:row>
      <xdr:rowOff>16787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774700</xdr:colOff>
      <xdr:row>56</xdr:row>
      <xdr:rowOff>165100</xdr:rowOff>
    </xdr:from>
    <xdr:to>
      <xdr:col>15</xdr:col>
      <xdr:colOff>943743</xdr:colOff>
      <xdr:row>70</xdr:row>
      <xdr:rowOff>169187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25400</xdr:colOff>
      <xdr:row>73</xdr:row>
      <xdr:rowOff>0</xdr:rowOff>
    </xdr:from>
    <xdr:to>
      <xdr:col>4</xdr:col>
      <xdr:colOff>165168</xdr:colOff>
      <xdr:row>87</xdr:row>
      <xdr:rowOff>4087</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520700</xdr:colOff>
      <xdr:row>73</xdr:row>
      <xdr:rowOff>0</xdr:rowOff>
    </xdr:from>
    <xdr:to>
      <xdr:col>8</xdr:col>
      <xdr:colOff>392692</xdr:colOff>
      <xdr:row>87</xdr:row>
      <xdr:rowOff>4087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21</xdr:row>
      <xdr:rowOff>137160</xdr:rowOff>
    </xdr:from>
    <xdr:to>
      <xdr:col>5</xdr:col>
      <xdr:colOff>15240</xdr:colOff>
      <xdr:row>36</xdr:row>
      <xdr:rowOff>137160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2"/>
  <sheetViews>
    <sheetView tabSelected="1" zoomScaleNormal="100" workbookViewId="0">
      <selection activeCell="B26" sqref="B26"/>
    </sheetView>
  </sheetViews>
  <sheetFormatPr defaultColWidth="9.140625" defaultRowHeight="15" x14ac:dyDescent="0.25"/>
  <cols>
    <col min="1" max="1" width="115.85546875" style="162" bestFit="1" customWidth="1"/>
    <col min="2" max="2" width="25.5703125" style="291" bestFit="1" customWidth="1"/>
    <col min="3" max="3" width="6.28515625" style="162" customWidth="1"/>
    <col min="4" max="8" width="9.140625" style="162" customWidth="1"/>
    <col min="9" max="16384" width="9.140625" style="162"/>
  </cols>
  <sheetData>
    <row r="1" spans="1:3" ht="23.25" x14ac:dyDescent="0.35">
      <c r="A1" s="308" t="s">
        <v>260</v>
      </c>
      <c r="B1" s="308"/>
    </row>
    <row r="2" spans="1:3" ht="15.75" x14ac:dyDescent="0.25">
      <c r="A2" s="166"/>
    </row>
    <row r="3" spans="1:3" ht="15.75" x14ac:dyDescent="0.25">
      <c r="A3" s="89" t="s">
        <v>258</v>
      </c>
    </row>
    <row r="4" spans="1:3" ht="15.75" x14ac:dyDescent="0.25">
      <c r="A4" s="89" t="s">
        <v>714</v>
      </c>
    </row>
    <row r="5" spans="1:3" s="224" customFormat="1" ht="15.75" x14ac:dyDescent="0.25">
      <c r="A5" s="89"/>
      <c r="B5" s="291"/>
    </row>
    <row r="6" spans="1:3" ht="15.75" x14ac:dyDescent="0.25">
      <c r="A6" s="166"/>
      <c r="B6" s="290" t="s">
        <v>436</v>
      </c>
    </row>
    <row r="7" spans="1:3" ht="18.75" x14ac:dyDescent="0.3">
      <c r="A7" s="90" t="s">
        <v>201</v>
      </c>
    </row>
    <row r="8" spans="1:3" x14ac:dyDescent="0.25">
      <c r="A8" s="168" t="s">
        <v>374</v>
      </c>
      <c r="B8" s="293">
        <v>1</v>
      </c>
    </row>
    <row r="9" spans="1:3" x14ac:dyDescent="0.25">
      <c r="A9" s="168" t="s">
        <v>390</v>
      </c>
      <c r="B9" s="293">
        <v>2</v>
      </c>
    </row>
    <row r="10" spans="1:3" x14ac:dyDescent="0.25">
      <c r="A10" s="168" t="s">
        <v>391</v>
      </c>
      <c r="B10" s="293">
        <v>3</v>
      </c>
    </row>
    <row r="11" spans="1:3" x14ac:dyDescent="0.25">
      <c r="A11" s="168" t="s">
        <v>397</v>
      </c>
      <c r="B11" s="293">
        <v>4</v>
      </c>
    </row>
    <row r="12" spans="1:3" s="224" customFormat="1" x14ac:dyDescent="0.25">
      <c r="A12" s="168"/>
      <c r="B12" s="293"/>
    </row>
    <row r="13" spans="1:3" x14ac:dyDescent="0.25">
      <c r="A13" s="168"/>
    </row>
    <row r="14" spans="1:3" ht="18.75" x14ac:dyDescent="0.3">
      <c r="A14" s="90" t="s">
        <v>553</v>
      </c>
      <c r="B14" s="293"/>
    </row>
    <row r="15" spans="1:3" s="224" customFormat="1" x14ac:dyDescent="0.25">
      <c r="A15" s="168" t="s">
        <v>389</v>
      </c>
      <c r="B15" s="294" t="s">
        <v>565</v>
      </c>
    </row>
    <row r="16" spans="1:3" x14ac:dyDescent="0.25">
      <c r="A16" s="168" t="s">
        <v>725</v>
      </c>
      <c r="B16" s="293" t="s">
        <v>566</v>
      </c>
      <c r="C16" s="171"/>
    </row>
    <row r="17" spans="1:3" x14ac:dyDescent="0.25">
      <c r="A17" s="292" t="s">
        <v>727</v>
      </c>
      <c r="B17" s="293" t="s">
        <v>567</v>
      </c>
    </row>
    <row r="18" spans="1:3" s="5" customFormat="1" ht="30" x14ac:dyDescent="0.25">
      <c r="A18" s="292" t="s">
        <v>726</v>
      </c>
      <c r="B18" s="293" t="s">
        <v>568</v>
      </c>
      <c r="C18" s="171"/>
    </row>
    <row r="19" spans="1:3" s="5" customFormat="1" ht="30" x14ac:dyDescent="0.25">
      <c r="A19" s="292" t="s">
        <v>715</v>
      </c>
      <c r="B19" s="293" t="s">
        <v>569</v>
      </c>
      <c r="C19" s="171"/>
    </row>
    <row r="20" spans="1:3" s="5" customFormat="1" x14ac:dyDescent="0.25">
      <c r="A20" s="292"/>
      <c r="B20" s="293"/>
      <c r="C20" s="171"/>
    </row>
    <row r="21" spans="1:3" s="5" customFormat="1" x14ac:dyDescent="0.25">
      <c r="A21" s="292"/>
      <c r="B21" s="293"/>
      <c r="C21" s="171"/>
    </row>
    <row r="22" spans="1:3" s="5" customFormat="1" x14ac:dyDescent="0.25">
      <c r="A22" s="292"/>
      <c r="B22" s="293"/>
      <c r="C22" s="171"/>
    </row>
    <row r="23" spans="1:3" s="5" customFormat="1" x14ac:dyDescent="0.25">
      <c r="A23" s="292"/>
      <c r="B23" s="293"/>
      <c r="C23" s="171"/>
    </row>
    <row r="24" spans="1:3" s="5" customFormat="1" ht="18.75" x14ac:dyDescent="0.3">
      <c r="A24" s="90" t="s">
        <v>716</v>
      </c>
      <c r="B24" s="293"/>
      <c r="C24" s="171"/>
    </row>
    <row r="25" spans="1:3" x14ac:dyDescent="0.25">
      <c r="A25" s="4" t="s">
        <v>202</v>
      </c>
      <c r="B25" s="293"/>
    </row>
    <row r="26" spans="1:3" x14ac:dyDescent="0.25">
      <c r="A26" s="170" t="s">
        <v>312</v>
      </c>
      <c r="B26" s="293"/>
    </row>
    <row r="27" spans="1:3" x14ac:dyDescent="0.25">
      <c r="A27" s="170" t="s">
        <v>311</v>
      </c>
      <c r="B27" s="293"/>
    </row>
    <row r="28" spans="1:3" x14ac:dyDescent="0.25">
      <c r="A28" s="170" t="s">
        <v>729</v>
      </c>
      <c r="B28" s="293"/>
    </row>
    <row r="29" spans="1:3" x14ac:dyDescent="0.25">
      <c r="A29" s="170" t="s">
        <v>315</v>
      </c>
      <c r="B29" s="293"/>
    </row>
    <row r="30" spans="1:3" x14ac:dyDescent="0.25">
      <c r="A30" s="170" t="s">
        <v>313</v>
      </c>
      <c r="B30" s="293"/>
    </row>
    <row r="31" spans="1:3" x14ac:dyDescent="0.25">
      <c r="A31" s="170" t="s">
        <v>314</v>
      </c>
      <c r="B31" s="293"/>
    </row>
    <row r="32" spans="1:3" x14ac:dyDescent="0.25">
      <c r="A32" s="170" t="s">
        <v>433</v>
      </c>
      <c r="B32" s="293"/>
    </row>
    <row r="33" spans="1:2" x14ac:dyDescent="0.25">
      <c r="A33" s="170" t="s">
        <v>305</v>
      </c>
      <c r="B33" s="293"/>
    </row>
    <row r="34" spans="1:2" x14ac:dyDescent="0.25">
      <c r="A34" s="170" t="s">
        <v>370</v>
      </c>
      <c r="B34" s="293"/>
    </row>
    <row r="35" spans="1:2" x14ac:dyDescent="0.25">
      <c r="A35" s="169" t="s">
        <v>277</v>
      </c>
      <c r="B35" s="293"/>
    </row>
    <row r="36" spans="1:2" x14ac:dyDescent="0.25">
      <c r="A36" s="4"/>
      <c r="B36" s="293"/>
    </row>
    <row r="37" spans="1:2" x14ac:dyDescent="0.25">
      <c r="A37" s="4" t="s">
        <v>379</v>
      </c>
      <c r="B37" s="293"/>
    </row>
    <row r="38" spans="1:2" x14ac:dyDescent="0.25">
      <c r="A38" s="168" t="s">
        <v>203</v>
      </c>
      <c r="B38" s="293"/>
    </row>
    <row r="39" spans="1:2" x14ac:dyDescent="0.25">
      <c r="A39" s="168" t="s">
        <v>301</v>
      </c>
      <c r="B39" s="293"/>
    </row>
    <row r="40" spans="1:2" x14ac:dyDescent="0.25">
      <c r="A40" s="168" t="s">
        <v>476</v>
      </c>
      <c r="B40" s="293"/>
    </row>
    <row r="41" spans="1:2" x14ac:dyDescent="0.25">
      <c r="A41" s="168" t="s">
        <v>204</v>
      </c>
      <c r="B41" s="293"/>
    </row>
    <row r="42" spans="1:2" x14ac:dyDescent="0.25">
      <c r="A42" s="168" t="s">
        <v>205</v>
      </c>
      <c r="B42" s="293"/>
    </row>
    <row r="43" spans="1:2" x14ac:dyDescent="0.25">
      <c r="A43" s="168" t="s">
        <v>206</v>
      </c>
      <c r="B43" s="293"/>
    </row>
    <row r="44" spans="1:2" x14ac:dyDescent="0.25">
      <c r="A44" s="168" t="s">
        <v>207</v>
      </c>
      <c r="B44" s="293"/>
    </row>
    <row r="45" spans="1:2" s="224" customFormat="1" x14ac:dyDescent="0.25">
      <c r="A45" s="168" t="s">
        <v>556</v>
      </c>
      <c r="B45" s="293"/>
    </row>
    <row r="46" spans="1:2" x14ac:dyDescent="0.25">
      <c r="A46" s="168" t="s">
        <v>475</v>
      </c>
      <c r="B46" s="293"/>
    </row>
    <row r="47" spans="1:2" x14ac:dyDescent="0.25">
      <c r="A47" s="168" t="s">
        <v>208</v>
      </c>
      <c r="B47" s="293"/>
    </row>
    <row r="48" spans="1:2" x14ac:dyDescent="0.25">
      <c r="A48" s="168" t="s">
        <v>275</v>
      </c>
      <c r="B48" s="293"/>
    </row>
    <row r="49" spans="1:2" x14ac:dyDescent="0.25">
      <c r="A49" s="168" t="s">
        <v>478</v>
      </c>
      <c r="B49" s="293"/>
    </row>
    <row r="50" spans="1:2" x14ac:dyDescent="0.25">
      <c r="A50" s="168"/>
      <c r="B50" s="293"/>
    </row>
    <row r="51" spans="1:2" s="5" customFormat="1" x14ac:dyDescent="0.25">
      <c r="A51" s="1" t="s">
        <v>434</v>
      </c>
      <c r="B51" s="293"/>
    </row>
    <row r="52" spans="1:2" s="5" customFormat="1" x14ac:dyDescent="0.25">
      <c r="A52" s="168" t="s">
        <v>409</v>
      </c>
      <c r="B52" s="293"/>
    </row>
  </sheetData>
  <mergeCells count="1">
    <mergeCell ref="A1:B1"/>
  </mergeCells>
  <phoneticPr fontId="23" type="noConversion"/>
  <printOptions horizontalCentered="1" verticalCentered="1"/>
  <pageMargins left="0.75" right="0.75" top="0.61" bottom="0.61" header="0.5" footer="0.5"/>
  <pageSetup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tint="0.39997558519241921"/>
    <pageSetUpPr fitToPage="1"/>
  </sheetPr>
  <dimension ref="A1:H21"/>
  <sheetViews>
    <sheetView zoomScaleNormal="100" zoomScaleSheetLayoutView="50" workbookViewId="0">
      <selection activeCell="H20" sqref="H20"/>
    </sheetView>
  </sheetViews>
  <sheetFormatPr defaultRowHeight="15" x14ac:dyDescent="0.25"/>
  <cols>
    <col min="1" max="1" width="5.7109375" style="66" customWidth="1"/>
    <col min="2" max="2" width="26.5703125" style="66" customWidth="1"/>
    <col min="3" max="3" width="16.7109375" style="76" bestFit="1" customWidth="1"/>
    <col min="4" max="4" width="20.7109375" style="76" customWidth="1"/>
    <col min="5" max="5" width="12.7109375" style="76" customWidth="1"/>
    <col min="6" max="6" width="10" style="66" bestFit="1" customWidth="1"/>
    <col min="7" max="249" width="9.140625" style="66"/>
    <col min="250" max="250" width="5.7109375" style="66" customWidth="1"/>
    <col min="251" max="251" width="32" style="66" customWidth="1"/>
    <col min="252" max="257" width="12.7109375" style="66" customWidth="1"/>
    <col min="258" max="258" width="14" style="66" bestFit="1" customWidth="1"/>
    <col min="259" max="259" width="12.7109375" style="66" customWidth="1"/>
    <col min="260" max="260" width="9.140625" style="66"/>
    <col min="261" max="261" width="9.7109375" style="66" bestFit="1" customWidth="1"/>
    <col min="262" max="505" width="9.140625" style="66"/>
    <col min="506" max="506" width="5.7109375" style="66" customWidth="1"/>
    <col min="507" max="507" width="32" style="66" customWidth="1"/>
    <col min="508" max="513" width="12.7109375" style="66" customWidth="1"/>
    <col min="514" max="514" width="14" style="66" bestFit="1" customWidth="1"/>
    <col min="515" max="515" width="12.7109375" style="66" customWidth="1"/>
    <col min="516" max="516" width="9.140625" style="66"/>
    <col min="517" max="517" width="9.7109375" style="66" bestFit="1" customWidth="1"/>
    <col min="518" max="761" width="9.140625" style="66"/>
    <col min="762" max="762" width="5.7109375" style="66" customWidth="1"/>
    <col min="763" max="763" width="32" style="66" customWidth="1"/>
    <col min="764" max="769" width="12.7109375" style="66" customWidth="1"/>
    <col min="770" max="770" width="14" style="66" bestFit="1" customWidth="1"/>
    <col min="771" max="771" width="12.7109375" style="66" customWidth="1"/>
    <col min="772" max="772" width="9.140625" style="66"/>
    <col min="773" max="773" width="9.7109375" style="66" bestFit="1" customWidth="1"/>
    <col min="774" max="1017" width="9.140625" style="66"/>
    <col min="1018" max="1018" width="5.7109375" style="66" customWidth="1"/>
    <col min="1019" max="1019" width="32" style="66" customWidth="1"/>
    <col min="1020" max="1025" width="12.7109375" style="66" customWidth="1"/>
    <col min="1026" max="1026" width="14" style="66" bestFit="1" customWidth="1"/>
    <col min="1027" max="1027" width="12.7109375" style="66" customWidth="1"/>
    <col min="1028" max="1028" width="9.140625" style="66"/>
    <col min="1029" max="1029" width="9.7109375" style="66" bestFit="1" customWidth="1"/>
    <col min="1030" max="1273" width="9.140625" style="66"/>
    <col min="1274" max="1274" width="5.7109375" style="66" customWidth="1"/>
    <col min="1275" max="1275" width="32" style="66" customWidth="1"/>
    <col min="1276" max="1281" width="12.7109375" style="66" customWidth="1"/>
    <col min="1282" max="1282" width="14" style="66" bestFit="1" customWidth="1"/>
    <col min="1283" max="1283" width="12.7109375" style="66" customWidth="1"/>
    <col min="1284" max="1284" width="9.140625" style="66"/>
    <col min="1285" max="1285" width="9.7109375" style="66" bestFit="1" customWidth="1"/>
    <col min="1286" max="1529" width="9.140625" style="66"/>
    <col min="1530" max="1530" width="5.7109375" style="66" customWidth="1"/>
    <col min="1531" max="1531" width="32" style="66" customWidth="1"/>
    <col min="1532" max="1537" width="12.7109375" style="66" customWidth="1"/>
    <col min="1538" max="1538" width="14" style="66" bestFit="1" customWidth="1"/>
    <col min="1539" max="1539" width="12.7109375" style="66" customWidth="1"/>
    <col min="1540" max="1540" width="9.140625" style="66"/>
    <col min="1541" max="1541" width="9.7109375" style="66" bestFit="1" customWidth="1"/>
    <col min="1542" max="1785" width="9.140625" style="66"/>
    <col min="1786" max="1786" width="5.7109375" style="66" customWidth="1"/>
    <col min="1787" max="1787" width="32" style="66" customWidth="1"/>
    <col min="1788" max="1793" width="12.7109375" style="66" customWidth="1"/>
    <col min="1794" max="1794" width="14" style="66" bestFit="1" customWidth="1"/>
    <col min="1795" max="1795" width="12.7109375" style="66" customWidth="1"/>
    <col min="1796" max="1796" width="9.140625" style="66"/>
    <col min="1797" max="1797" width="9.7109375" style="66" bestFit="1" customWidth="1"/>
    <col min="1798" max="2041" width="9.140625" style="66"/>
    <col min="2042" max="2042" width="5.7109375" style="66" customWidth="1"/>
    <col min="2043" max="2043" width="32" style="66" customWidth="1"/>
    <col min="2044" max="2049" width="12.7109375" style="66" customWidth="1"/>
    <col min="2050" max="2050" width="14" style="66" bestFit="1" customWidth="1"/>
    <col min="2051" max="2051" width="12.7109375" style="66" customWidth="1"/>
    <col min="2052" max="2052" width="9.140625" style="66"/>
    <col min="2053" max="2053" width="9.7109375" style="66" bestFit="1" customWidth="1"/>
    <col min="2054" max="2297" width="9.140625" style="66"/>
    <col min="2298" max="2298" width="5.7109375" style="66" customWidth="1"/>
    <col min="2299" max="2299" width="32" style="66" customWidth="1"/>
    <col min="2300" max="2305" width="12.7109375" style="66" customWidth="1"/>
    <col min="2306" max="2306" width="14" style="66" bestFit="1" customWidth="1"/>
    <col min="2307" max="2307" width="12.7109375" style="66" customWidth="1"/>
    <col min="2308" max="2308" width="9.140625" style="66"/>
    <col min="2309" max="2309" width="9.7109375" style="66" bestFit="1" customWidth="1"/>
    <col min="2310" max="2553" width="9.140625" style="66"/>
    <col min="2554" max="2554" width="5.7109375" style="66" customWidth="1"/>
    <col min="2555" max="2555" width="32" style="66" customWidth="1"/>
    <col min="2556" max="2561" width="12.7109375" style="66" customWidth="1"/>
    <col min="2562" max="2562" width="14" style="66" bestFit="1" customWidth="1"/>
    <col min="2563" max="2563" width="12.7109375" style="66" customWidth="1"/>
    <col min="2564" max="2564" width="9.140625" style="66"/>
    <col min="2565" max="2565" width="9.7109375" style="66" bestFit="1" customWidth="1"/>
    <col min="2566" max="2809" width="9.140625" style="66"/>
    <col min="2810" max="2810" width="5.7109375" style="66" customWidth="1"/>
    <col min="2811" max="2811" width="32" style="66" customWidth="1"/>
    <col min="2812" max="2817" width="12.7109375" style="66" customWidth="1"/>
    <col min="2818" max="2818" width="14" style="66" bestFit="1" customWidth="1"/>
    <col min="2819" max="2819" width="12.7109375" style="66" customWidth="1"/>
    <col min="2820" max="2820" width="9.140625" style="66"/>
    <col min="2821" max="2821" width="9.7109375" style="66" bestFit="1" customWidth="1"/>
    <col min="2822" max="3065" width="9.140625" style="66"/>
    <col min="3066" max="3066" width="5.7109375" style="66" customWidth="1"/>
    <col min="3067" max="3067" width="32" style="66" customWidth="1"/>
    <col min="3068" max="3073" width="12.7109375" style="66" customWidth="1"/>
    <col min="3074" max="3074" width="14" style="66" bestFit="1" customWidth="1"/>
    <col min="3075" max="3075" width="12.7109375" style="66" customWidth="1"/>
    <col min="3076" max="3076" width="9.140625" style="66"/>
    <col min="3077" max="3077" width="9.7109375" style="66" bestFit="1" customWidth="1"/>
    <col min="3078" max="3321" width="9.140625" style="66"/>
    <col min="3322" max="3322" width="5.7109375" style="66" customWidth="1"/>
    <col min="3323" max="3323" width="32" style="66" customWidth="1"/>
    <col min="3324" max="3329" width="12.7109375" style="66" customWidth="1"/>
    <col min="3330" max="3330" width="14" style="66" bestFit="1" customWidth="1"/>
    <col min="3331" max="3331" width="12.7109375" style="66" customWidth="1"/>
    <col min="3332" max="3332" width="9.140625" style="66"/>
    <col min="3333" max="3333" width="9.7109375" style="66" bestFit="1" customWidth="1"/>
    <col min="3334" max="3577" width="9.140625" style="66"/>
    <col min="3578" max="3578" width="5.7109375" style="66" customWidth="1"/>
    <col min="3579" max="3579" width="32" style="66" customWidth="1"/>
    <col min="3580" max="3585" width="12.7109375" style="66" customWidth="1"/>
    <col min="3586" max="3586" width="14" style="66" bestFit="1" customWidth="1"/>
    <col min="3587" max="3587" width="12.7109375" style="66" customWidth="1"/>
    <col min="3588" max="3588" width="9.140625" style="66"/>
    <col min="3589" max="3589" width="9.7109375" style="66" bestFit="1" customWidth="1"/>
    <col min="3590" max="3833" width="9.140625" style="66"/>
    <col min="3834" max="3834" width="5.7109375" style="66" customWidth="1"/>
    <col min="3835" max="3835" width="32" style="66" customWidth="1"/>
    <col min="3836" max="3841" width="12.7109375" style="66" customWidth="1"/>
    <col min="3842" max="3842" width="14" style="66" bestFit="1" customWidth="1"/>
    <col min="3843" max="3843" width="12.7109375" style="66" customWidth="1"/>
    <col min="3844" max="3844" width="9.140625" style="66"/>
    <col min="3845" max="3845" width="9.7109375" style="66" bestFit="1" customWidth="1"/>
    <col min="3846" max="4089" width="9.140625" style="66"/>
    <col min="4090" max="4090" width="5.7109375" style="66" customWidth="1"/>
    <col min="4091" max="4091" width="32" style="66" customWidth="1"/>
    <col min="4092" max="4097" width="12.7109375" style="66" customWidth="1"/>
    <col min="4098" max="4098" width="14" style="66" bestFit="1" customWidth="1"/>
    <col min="4099" max="4099" width="12.7109375" style="66" customWidth="1"/>
    <col min="4100" max="4100" width="9.140625" style="66"/>
    <col min="4101" max="4101" width="9.7109375" style="66" bestFit="1" customWidth="1"/>
    <col min="4102" max="4345" width="9.140625" style="66"/>
    <col min="4346" max="4346" width="5.7109375" style="66" customWidth="1"/>
    <col min="4347" max="4347" width="32" style="66" customWidth="1"/>
    <col min="4348" max="4353" width="12.7109375" style="66" customWidth="1"/>
    <col min="4354" max="4354" width="14" style="66" bestFit="1" customWidth="1"/>
    <col min="4355" max="4355" width="12.7109375" style="66" customWidth="1"/>
    <col min="4356" max="4356" width="9.140625" style="66"/>
    <col min="4357" max="4357" width="9.7109375" style="66" bestFit="1" customWidth="1"/>
    <col min="4358" max="4601" width="9.140625" style="66"/>
    <col min="4602" max="4602" width="5.7109375" style="66" customWidth="1"/>
    <col min="4603" max="4603" width="32" style="66" customWidth="1"/>
    <col min="4604" max="4609" width="12.7109375" style="66" customWidth="1"/>
    <col min="4610" max="4610" width="14" style="66" bestFit="1" customWidth="1"/>
    <col min="4611" max="4611" width="12.7109375" style="66" customWidth="1"/>
    <col min="4612" max="4612" width="9.140625" style="66"/>
    <col min="4613" max="4613" width="9.7109375" style="66" bestFit="1" customWidth="1"/>
    <col min="4614" max="4857" width="9.140625" style="66"/>
    <col min="4858" max="4858" width="5.7109375" style="66" customWidth="1"/>
    <col min="4859" max="4859" width="32" style="66" customWidth="1"/>
    <col min="4860" max="4865" width="12.7109375" style="66" customWidth="1"/>
    <col min="4866" max="4866" width="14" style="66" bestFit="1" customWidth="1"/>
    <col min="4867" max="4867" width="12.7109375" style="66" customWidth="1"/>
    <col min="4868" max="4868" width="9.140625" style="66"/>
    <col min="4869" max="4869" width="9.7109375" style="66" bestFit="1" customWidth="1"/>
    <col min="4870" max="5113" width="9.140625" style="66"/>
    <col min="5114" max="5114" width="5.7109375" style="66" customWidth="1"/>
    <col min="5115" max="5115" width="32" style="66" customWidth="1"/>
    <col min="5116" max="5121" width="12.7109375" style="66" customWidth="1"/>
    <col min="5122" max="5122" width="14" style="66" bestFit="1" customWidth="1"/>
    <col min="5123" max="5123" width="12.7109375" style="66" customWidth="1"/>
    <col min="5124" max="5124" width="9.140625" style="66"/>
    <col min="5125" max="5125" width="9.7109375" style="66" bestFit="1" customWidth="1"/>
    <col min="5126" max="5369" width="9.140625" style="66"/>
    <col min="5370" max="5370" width="5.7109375" style="66" customWidth="1"/>
    <col min="5371" max="5371" width="32" style="66" customWidth="1"/>
    <col min="5372" max="5377" width="12.7109375" style="66" customWidth="1"/>
    <col min="5378" max="5378" width="14" style="66" bestFit="1" customWidth="1"/>
    <col min="5379" max="5379" width="12.7109375" style="66" customWidth="1"/>
    <col min="5380" max="5380" width="9.140625" style="66"/>
    <col min="5381" max="5381" width="9.7109375" style="66" bestFit="1" customWidth="1"/>
    <col min="5382" max="5625" width="9.140625" style="66"/>
    <col min="5626" max="5626" width="5.7109375" style="66" customWidth="1"/>
    <col min="5627" max="5627" width="32" style="66" customWidth="1"/>
    <col min="5628" max="5633" width="12.7109375" style="66" customWidth="1"/>
    <col min="5634" max="5634" width="14" style="66" bestFit="1" customWidth="1"/>
    <col min="5635" max="5635" width="12.7109375" style="66" customWidth="1"/>
    <col min="5636" max="5636" width="9.140625" style="66"/>
    <col min="5637" max="5637" width="9.7109375" style="66" bestFit="1" customWidth="1"/>
    <col min="5638" max="5881" width="9.140625" style="66"/>
    <col min="5882" max="5882" width="5.7109375" style="66" customWidth="1"/>
    <col min="5883" max="5883" width="32" style="66" customWidth="1"/>
    <col min="5884" max="5889" width="12.7109375" style="66" customWidth="1"/>
    <col min="5890" max="5890" width="14" style="66" bestFit="1" customWidth="1"/>
    <col min="5891" max="5891" width="12.7109375" style="66" customWidth="1"/>
    <col min="5892" max="5892" width="9.140625" style="66"/>
    <col min="5893" max="5893" width="9.7109375" style="66" bestFit="1" customWidth="1"/>
    <col min="5894" max="6137" width="9.140625" style="66"/>
    <col min="6138" max="6138" width="5.7109375" style="66" customWidth="1"/>
    <col min="6139" max="6139" width="32" style="66" customWidth="1"/>
    <col min="6140" max="6145" width="12.7109375" style="66" customWidth="1"/>
    <col min="6146" max="6146" width="14" style="66" bestFit="1" customWidth="1"/>
    <col min="6147" max="6147" width="12.7109375" style="66" customWidth="1"/>
    <col min="6148" max="6148" width="9.140625" style="66"/>
    <col min="6149" max="6149" width="9.7109375" style="66" bestFit="1" customWidth="1"/>
    <col min="6150" max="6393" width="9.140625" style="66"/>
    <col min="6394" max="6394" width="5.7109375" style="66" customWidth="1"/>
    <col min="6395" max="6395" width="32" style="66" customWidth="1"/>
    <col min="6396" max="6401" width="12.7109375" style="66" customWidth="1"/>
    <col min="6402" max="6402" width="14" style="66" bestFit="1" customWidth="1"/>
    <col min="6403" max="6403" width="12.7109375" style="66" customWidth="1"/>
    <col min="6404" max="6404" width="9.140625" style="66"/>
    <col min="6405" max="6405" width="9.7109375" style="66" bestFit="1" customWidth="1"/>
    <col min="6406" max="6649" width="9.140625" style="66"/>
    <col min="6650" max="6650" width="5.7109375" style="66" customWidth="1"/>
    <col min="6651" max="6651" width="32" style="66" customWidth="1"/>
    <col min="6652" max="6657" width="12.7109375" style="66" customWidth="1"/>
    <col min="6658" max="6658" width="14" style="66" bestFit="1" customWidth="1"/>
    <col min="6659" max="6659" width="12.7109375" style="66" customWidth="1"/>
    <col min="6660" max="6660" width="9.140625" style="66"/>
    <col min="6661" max="6661" width="9.7109375" style="66" bestFit="1" customWidth="1"/>
    <col min="6662" max="6905" width="9.140625" style="66"/>
    <col min="6906" max="6906" width="5.7109375" style="66" customWidth="1"/>
    <col min="6907" max="6907" width="32" style="66" customWidth="1"/>
    <col min="6908" max="6913" width="12.7109375" style="66" customWidth="1"/>
    <col min="6914" max="6914" width="14" style="66" bestFit="1" customWidth="1"/>
    <col min="6915" max="6915" width="12.7109375" style="66" customWidth="1"/>
    <col min="6916" max="6916" width="9.140625" style="66"/>
    <col min="6917" max="6917" width="9.7109375" style="66" bestFit="1" customWidth="1"/>
    <col min="6918" max="7161" width="9.140625" style="66"/>
    <col min="7162" max="7162" width="5.7109375" style="66" customWidth="1"/>
    <col min="7163" max="7163" width="32" style="66" customWidth="1"/>
    <col min="7164" max="7169" width="12.7109375" style="66" customWidth="1"/>
    <col min="7170" max="7170" width="14" style="66" bestFit="1" customWidth="1"/>
    <col min="7171" max="7171" width="12.7109375" style="66" customWidth="1"/>
    <col min="7172" max="7172" width="9.140625" style="66"/>
    <col min="7173" max="7173" width="9.7109375" style="66" bestFit="1" customWidth="1"/>
    <col min="7174" max="7417" width="9.140625" style="66"/>
    <col min="7418" max="7418" width="5.7109375" style="66" customWidth="1"/>
    <col min="7419" max="7419" width="32" style="66" customWidth="1"/>
    <col min="7420" max="7425" width="12.7109375" style="66" customWidth="1"/>
    <col min="7426" max="7426" width="14" style="66" bestFit="1" customWidth="1"/>
    <col min="7427" max="7427" width="12.7109375" style="66" customWidth="1"/>
    <col min="7428" max="7428" width="9.140625" style="66"/>
    <col min="7429" max="7429" width="9.7109375" style="66" bestFit="1" customWidth="1"/>
    <col min="7430" max="7673" width="9.140625" style="66"/>
    <col min="7674" max="7674" width="5.7109375" style="66" customWidth="1"/>
    <col min="7675" max="7675" width="32" style="66" customWidth="1"/>
    <col min="7676" max="7681" width="12.7109375" style="66" customWidth="1"/>
    <col min="7682" max="7682" width="14" style="66" bestFit="1" customWidth="1"/>
    <col min="7683" max="7683" width="12.7109375" style="66" customWidth="1"/>
    <col min="7684" max="7684" width="9.140625" style="66"/>
    <col min="7685" max="7685" width="9.7109375" style="66" bestFit="1" customWidth="1"/>
    <col min="7686" max="7929" width="9.140625" style="66"/>
    <col min="7930" max="7930" width="5.7109375" style="66" customWidth="1"/>
    <col min="7931" max="7931" width="32" style="66" customWidth="1"/>
    <col min="7932" max="7937" width="12.7109375" style="66" customWidth="1"/>
    <col min="7938" max="7938" width="14" style="66" bestFit="1" customWidth="1"/>
    <col min="7939" max="7939" width="12.7109375" style="66" customWidth="1"/>
    <col min="7940" max="7940" width="9.140625" style="66"/>
    <col min="7941" max="7941" width="9.7109375" style="66" bestFit="1" customWidth="1"/>
    <col min="7942" max="8185" width="9.140625" style="66"/>
    <col min="8186" max="8186" width="5.7109375" style="66" customWidth="1"/>
    <col min="8187" max="8187" width="32" style="66" customWidth="1"/>
    <col min="8188" max="8193" width="12.7109375" style="66" customWidth="1"/>
    <col min="8194" max="8194" width="14" style="66" bestFit="1" customWidth="1"/>
    <col min="8195" max="8195" width="12.7109375" style="66" customWidth="1"/>
    <col min="8196" max="8196" width="9.140625" style="66"/>
    <col min="8197" max="8197" width="9.7109375" style="66" bestFit="1" customWidth="1"/>
    <col min="8198" max="8441" width="9.140625" style="66"/>
    <col min="8442" max="8442" width="5.7109375" style="66" customWidth="1"/>
    <col min="8443" max="8443" width="32" style="66" customWidth="1"/>
    <col min="8444" max="8449" width="12.7109375" style="66" customWidth="1"/>
    <col min="8450" max="8450" width="14" style="66" bestFit="1" customWidth="1"/>
    <col min="8451" max="8451" width="12.7109375" style="66" customWidth="1"/>
    <col min="8452" max="8452" width="9.140625" style="66"/>
    <col min="8453" max="8453" width="9.7109375" style="66" bestFit="1" customWidth="1"/>
    <col min="8454" max="8697" width="9.140625" style="66"/>
    <col min="8698" max="8698" width="5.7109375" style="66" customWidth="1"/>
    <col min="8699" max="8699" width="32" style="66" customWidth="1"/>
    <col min="8700" max="8705" width="12.7109375" style="66" customWidth="1"/>
    <col min="8706" max="8706" width="14" style="66" bestFit="1" customWidth="1"/>
    <col min="8707" max="8707" width="12.7109375" style="66" customWidth="1"/>
    <col min="8708" max="8708" width="9.140625" style="66"/>
    <col min="8709" max="8709" width="9.7109375" style="66" bestFit="1" customWidth="1"/>
    <col min="8710" max="8953" width="9.140625" style="66"/>
    <col min="8954" max="8954" width="5.7109375" style="66" customWidth="1"/>
    <col min="8955" max="8955" width="32" style="66" customWidth="1"/>
    <col min="8956" max="8961" width="12.7109375" style="66" customWidth="1"/>
    <col min="8962" max="8962" width="14" style="66" bestFit="1" customWidth="1"/>
    <col min="8963" max="8963" width="12.7109375" style="66" customWidth="1"/>
    <col min="8964" max="8964" width="9.140625" style="66"/>
    <col min="8965" max="8965" width="9.7109375" style="66" bestFit="1" customWidth="1"/>
    <col min="8966" max="9209" width="9.140625" style="66"/>
    <col min="9210" max="9210" width="5.7109375" style="66" customWidth="1"/>
    <col min="9211" max="9211" width="32" style="66" customWidth="1"/>
    <col min="9212" max="9217" width="12.7109375" style="66" customWidth="1"/>
    <col min="9218" max="9218" width="14" style="66" bestFit="1" customWidth="1"/>
    <col min="9219" max="9219" width="12.7109375" style="66" customWidth="1"/>
    <col min="9220" max="9220" width="9.140625" style="66"/>
    <col min="9221" max="9221" width="9.7109375" style="66" bestFit="1" customWidth="1"/>
    <col min="9222" max="9465" width="9.140625" style="66"/>
    <col min="9466" max="9466" width="5.7109375" style="66" customWidth="1"/>
    <col min="9467" max="9467" width="32" style="66" customWidth="1"/>
    <col min="9468" max="9473" width="12.7109375" style="66" customWidth="1"/>
    <col min="9474" max="9474" width="14" style="66" bestFit="1" customWidth="1"/>
    <col min="9475" max="9475" width="12.7109375" style="66" customWidth="1"/>
    <col min="9476" max="9476" width="9.140625" style="66"/>
    <col min="9477" max="9477" width="9.7109375" style="66" bestFit="1" customWidth="1"/>
    <col min="9478" max="9721" width="9.140625" style="66"/>
    <col min="9722" max="9722" width="5.7109375" style="66" customWidth="1"/>
    <col min="9723" max="9723" width="32" style="66" customWidth="1"/>
    <col min="9724" max="9729" width="12.7109375" style="66" customWidth="1"/>
    <col min="9730" max="9730" width="14" style="66" bestFit="1" customWidth="1"/>
    <col min="9731" max="9731" width="12.7109375" style="66" customWidth="1"/>
    <col min="9732" max="9732" width="9.140625" style="66"/>
    <col min="9733" max="9733" width="9.7109375" style="66" bestFit="1" customWidth="1"/>
    <col min="9734" max="9977" width="9.140625" style="66"/>
    <col min="9978" max="9978" width="5.7109375" style="66" customWidth="1"/>
    <col min="9979" max="9979" width="32" style="66" customWidth="1"/>
    <col min="9980" max="9985" width="12.7109375" style="66" customWidth="1"/>
    <col min="9986" max="9986" width="14" style="66" bestFit="1" customWidth="1"/>
    <col min="9987" max="9987" width="12.7109375" style="66" customWidth="1"/>
    <col min="9988" max="9988" width="9.140625" style="66"/>
    <col min="9989" max="9989" width="9.7109375" style="66" bestFit="1" customWidth="1"/>
    <col min="9990" max="10233" width="9.140625" style="66"/>
    <col min="10234" max="10234" width="5.7109375" style="66" customWidth="1"/>
    <col min="10235" max="10235" width="32" style="66" customWidth="1"/>
    <col min="10236" max="10241" width="12.7109375" style="66" customWidth="1"/>
    <col min="10242" max="10242" width="14" style="66" bestFit="1" customWidth="1"/>
    <col min="10243" max="10243" width="12.7109375" style="66" customWidth="1"/>
    <col min="10244" max="10244" width="9.140625" style="66"/>
    <col min="10245" max="10245" width="9.7109375" style="66" bestFit="1" customWidth="1"/>
    <col min="10246" max="10489" width="9.140625" style="66"/>
    <col min="10490" max="10490" width="5.7109375" style="66" customWidth="1"/>
    <col min="10491" max="10491" width="32" style="66" customWidth="1"/>
    <col min="10492" max="10497" width="12.7109375" style="66" customWidth="1"/>
    <col min="10498" max="10498" width="14" style="66" bestFit="1" customWidth="1"/>
    <col min="10499" max="10499" width="12.7109375" style="66" customWidth="1"/>
    <col min="10500" max="10500" width="9.140625" style="66"/>
    <col min="10501" max="10501" width="9.7109375" style="66" bestFit="1" customWidth="1"/>
    <col min="10502" max="10745" width="9.140625" style="66"/>
    <col min="10746" max="10746" width="5.7109375" style="66" customWidth="1"/>
    <col min="10747" max="10747" width="32" style="66" customWidth="1"/>
    <col min="10748" max="10753" width="12.7109375" style="66" customWidth="1"/>
    <col min="10754" max="10754" width="14" style="66" bestFit="1" customWidth="1"/>
    <col min="10755" max="10755" width="12.7109375" style="66" customWidth="1"/>
    <col min="10756" max="10756" width="9.140625" style="66"/>
    <col min="10757" max="10757" width="9.7109375" style="66" bestFit="1" customWidth="1"/>
    <col min="10758" max="11001" width="9.140625" style="66"/>
    <col min="11002" max="11002" width="5.7109375" style="66" customWidth="1"/>
    <col min="11003" max="11003" width="32" style="66" customWidth="1"/>
    <col min="11004" max="11009" width="12.7109375" style="66" customWidth="1"/>
    <col min="11010" max="11010" width="14" style="66" bestFit="1" customWidth="1"/>
    <col min="11011" max="11011" width="12.7109375" style="66" customWidth="1"/>
    <col min="11012" max="11012" width="9.140625" style="66"/>
    <col min="11013" max="11013" width="9.7109375" style="66" bestFit="1" customWidth="1"/>
    <col min="11014" max="11257" width="9.140625" style="66"/>
    <col min="11258" max="11258" width="5.7109375" style="66" customWidth="1"/>
    <col min="11259" max="11259" width="32" style="66" customWidth="1"/>
    <col min="11260" max="11265" width="12.7109375" style="66" customWidth="1"/>
    <col min="11266" max="11266" width="14" style="66" bestFit="1" customWidth="1"/>
    <col min="11267" max="11267" width="12.7109375" style="66" customWidth="1"/>
    <col min="11268" max="11268" width="9.140625" style="66"/>
    <col min="11269" max="11269" width="9.7109375" style="66" bestFit="1" customWidth="1"/>
    <col min="11270" max="11513" width="9.140625" style="66"/>
    <col min="11514" max="11514" width="5.7109375" style="66" customWidth="1"/>
    <col min="11515" max="11515" width="32" style="66" customWidth="1"/>
    <col min="11516" max="11521" width="12.7109375" style="66" customWidth="1"/>
    <col min="11522" max="11522" width="14" style="66" bestFit="1" customWidth="1"/>
    <col min="11523" max="11523" width="12.7109375" style="66" customWidth="1"/>
    <col min="11524" max="11524" width="9.140625" style="66"/>
    <col min="11525" max="11525" width="9.7109375" style="66" bestFit="1" customWidth="1"/>
    <col min="11526" max="11769" width="9.140625" style="66"/>
    <col min="11770" max="11770" width="5.7109375" style="66" customWidth="1"/>
    <col min="11771" max="11771" width="32" style="66" customWidth="1"/>
    <col min="11772" max="11777" width="12.7109375" style="66" customWidth="1"/>
    <col min="11778" max="11778" width="14" style="66" bestFit="1" customWidth="1"/>
    <col min="11779" max="11779" width="12.7109375" style="66" customWidth="1"/>
    <col min="11780" max="11780" width="9.140625" style="66"/>
    <col min="11781" max="11781" width="9.7109375" style="66" bestFit="1" customWidth="1"/>
    <col min="11782" max="12025" width="9.140625" style="66"/>
    <col min="12026" max="12026" width="5.7109375" style="66" customWidth="1"/>
    <col min="12027" max="12027" width="32" style="66" customWidth="1"/>
    <col min="12028" max="12033" width="12.7109375" style="66" customWidth="1"/>
    <col min="12034" max="12034" width="14" style="66" bestFit="1" customWidth="1"/>
    <col min="12035" max="12035" width="12.7109375" style="66" customWidth="1"/>
    <col min="12036" max="12036" width="9.140625" style="66"/>
    <col min="12037" max="12037" width="9.7109375" style="66" bestFit="1" customWidth="1"/>
    <col min="12038" max="12281" width="9.140625" style="66"/>
    <col min="12282" max="12282" width="5.7109375" style="66" customWidth="1"/>
    <col min="12283" max="12283" width="32" style="66" customWidth="1"/>
    <col min="12284" max="12289" width="12.7109375" style="66" customWidth="1"/>
    <col min="12290" max="12290" width="14" style="66" bestFit="1" customWidth="1"/>
    <col min="12291" max="12291" width="12.7109375" style="66" customWidth="1"/>
    <col min="12292" max="12292" width="9.140625" style="66"/>
    <col min="12293" max="12293" width="9.7109375" style="66" bestFit="1" customWidth="1"/>
    <col min="12294" max="12537" width="9.140625" style="66"/>
    <col min="12538" max="12538" width="5.7109375" style="66" customWidth="1"/>
    <col min="12539" max="12539" width="32" style="66" customWidth="1"/>
    <col min="12540" max="12545" width="12.7109375" style="66" customWidth="1"/>
    <col min="12546" max="12546" width="14" style="66" bestFit="1" customWidth="1"/>
    <col min="12547" max="12547" width="12.7109375" style="66" customWidth="1"/>
    <col min="12548" max="12548" width="9.140625" style="66"/>
    <col min="12549" max="12549" width="9.7109375" style="66" bestFit="1" customWidth="1"/>
    <col min="12550" max="12793" width="9.140625" style="66"/>
    <col min="12794" max="12794" width="5.7109375" style="66" customWidth="1"/>
    <col min="12795" max="12795" width="32" style="66" customWidth="1"/>
    <col min="12796" max="12801" width="12.7109375" style="66" customWidth="1"/>
    <col min="12802" max="12802" width="14" style="66" bestFit="1" customWidth="1"/>
    <col min="12803" max="12803" width="12.7109375" style="66" customWidth="1"/>
    <col min="12804" max="12804" width="9.140625" style="66"/>
    <col min="12805" max="12805" width="9.7109375" style="66" bestFit="1" customWidth="1"/>
    <col min="12806" max="13049" width="9.140625" style="66"/>
    <col min="13050" max="13050" width="5.7109375" style="66" customWidth="1"/>
    <col min="13051" max="13051" width="32" style="66" customWidth="1"/>
    <col min="13052" max="13057" width="12.7109375" style="66" customWidth="1"/>
    <col min="13058" max="13058" width="14" style="66" bestFit="1" customWidth="1"/>
    <col min="13059" max="13059" width="12.7109375" style="66" customWidth="1"/>
    <col min="13060" max="13060" width="9.140625" style="66"/>
    <col min="13061" max="13061" width="9.7109375" style="66" bestFit="1" customWidth="1"/>
    <col min="13062" max="13305" width="9.140625" style="66"/>
    <col min="13306" max="13306" width="5.7109375" style="66" customWidth="1"/>
    <col min="13307" max="13307" width="32" style="66" customWidth="1"/>
    <col min="13308" max="13313" width="12.7109375" style="66" customWidth="1"/>
    <col min="13314" max="13314" width="14" style="66" bestFit="1" customWidth="1"/>
    <col min="13315" max="13315" width="12.7109375" style="66" customWidth="1"/>
    <col min="13316" max="13316" width="9.140625" style="66"/>
    <col min="13317" max="13317" width="9.7109375" style="66" bestFit="1" customWidth="1"/>
    <col min="13318" max="13561" width="9.140625" style="66"/>
    <col min="13562" max="13562" width="5.7109375" style="66" customWidth="1"/>
    <col min="13563" max="13563" width="32" style="66" customWidth="1"/>
    <col min="13564" max="13569" width="12.7109375" style="66" customWidth="1"/>
    <col min="13570" max="13570" width="14" style="66" bestFit="1" customWidth="1"/>
    <col min="13571" max="13571" width="12.7109375" style="66" customWidth="1"/>
    <col min="13572" max="13572" width="9.140625" style="66"/>
    <col min="13573" max="13573" width="9.7109375" style="66" bestFit="1" customWidth="1"/>
    <col min="13574" max="13817" width="9.140625" style="66"/>
    <col min="13818" max="13818" width="5.7109375" style="66" customWidth="1"/>
    <col min="13819" max="13819" width="32" style="66" customWidth="1"/>
    <col min="13820" max="13825" width="12.7109375" style="66" customWidth="1"/>
    <col min="13826" max="13826" width="14" style="66" bestFit="1" customWidth="1"/>
    <col min="13827" max="13827" width="12.7109375" style="66" customWidth="1"/>
    <col min="13828" max="13828" width="9.140625" style="66"/>
    <col min="13829" max="13829" width="9.7109375" style="66" bestFit="1" customWidth="1"/>
    <col min="13830" max="14073" width="9.140625" style="66"/>
    <col min="14074" max="14074" width="5.7109375" style="66" customWidth="1"/>
    <col min="14075" max="14075" width="32" style="66" customWidth="1"/>
    <col min="14076" max="14081" width="12.7109375" style="66" customWidth="1"/>
    <col min="14082" max="14082" width="14" style="66" bestFit="1" customWidth="1"/>
    <col min="14083" max="14083" width="12.7109375" style="66" customWidth="1"/>
    <col min="14084" max="14084" width="9.140625" style="66"/>
    <col min="14085" max="14085" width="9.7109375" style="66" bestFit="1" customWidth="1"/>
    <col min="14086" max="14329" width="9.140625" style="66"/>
    <col min="14330" max="14330" width="5.7109375" style="66" customWidth="1"/>
    <col min="14331" max="14331" width="32" style="66" customWidth="1"/>
    <col min="14332" max="14337" width="12.7109375" style="66" customWidth="1"/>
    <col min="14338" max="14338" width="14" style="66" bestFit="1" customWidth="1"/>
    <col min="14339" max="14339" width="12.7109375" style="66" customWidth="1"/>
    <col min="14340" max="14340" width="9.140625" style="66"/>
    <col min="14341" max="14341" width="9.7109375" style="66" bestFit="1" customWidth="1"/>
    <col min="14342" max="14585" width="9.140625" style="66"/>
    <col min="14586" max="14586" width="5.7109375" style="66" customWidth="1"/>
    <col min="14587" max="14587" width="32" style="66" customWidth="1"/>
    <col min="14588" max="14593" width="12.7109375" style="66" customWidth="1"/>
    <col min="14594" max="14594" width="14" style="66" bestFit="1" customWidth="1"/>
    <col min="14595" max="14595" width="12.7109375" style="66" customWidth="1"/>
    <col min="14596" max="14596" width="9.140625" style="66"/>
    <col min="14597" max="14597" width="9.7109375" style="66" bestFit="1" customWidth="1"/>
    <col min="14598" max="14841" width="9.140625" style="66"/>
    <col min="14842" max="14842" width="5.7109375" style="66" customWidth="1"/>
    <col min="14843" max="14843" width="32" style="66" customWidth="1"/>
    <col min="14844" max="14849" width="12.7109375" style="66" customWidth="1"/>
    <col min="14850" max="14850" width="14" style="66" bestFit="1" customWidth="1"/>
    <col min="14851" max="14851" width="12.7109375" style="66" customWidth="1"/>
    <col min="14852" max="14852" width="9.140625" style="66"/>
    <col min="14853" max="14853" width="9.7109375" style="66" bestFit="1" customWidth="1"/>
    <col min="14854" max="15097" width="9.140625" style="66"/>
    <col min="15098" max="15098" width="5.7109375" style="66" customWidth="1"/>
    <col min="15099" max="15099" width="32" style="66" customWidth="1"/>
    <col min="15100" max="15105" width="12.7109375" style="66" customWidth="1"/>
    <col min="15106" max="15106" width="14" style="66" bestFit="1" customWidth="1"/>
    <col min="15107" max="15107" width="12.7109375" style="66" customWidth="1"/>
    <col min="15108" max="15108" width="9.140625" style="66"/>
    <col min="15109" max="15109" width="9.7109375" style="66" bestFit="1" customWidth="1"/>
    <col min="15110" max="15353" width="9.140625" style="66"/>
    <col min="15354" max="15354" width="5.7109375" style="66" customWidth="1"/>
    <col min="15355" max="15355" width="32" style="66" customWidth="1"/>
    <col min="15356" max="15361" width="12.7109375" style="66" customWidth="1"/>
    <col min="15362" max="15362" width="14" style="66" bestFit="1" customWidth="1"/>
    <col min="15363" max="15363" width="12.7109375" style="66" customWidth="1"/>
    <col min="15364" max="15364" width="9.140625" style="66"/>
    <col min="15365" max="15365" width="9.7109375" style="66" bestFit="1" customWidth="1"/>
    <col min="15366" max="15609" width="9.140625" style="66"/>
    <col min="15610" max="15610" width="5.7109375" style="66" customWidth="1"/>
    <col min="15611" max="15611" width="32" style="66" customWidth="1"/>
    <col min="15612" max="15617" width="12.7109375" style="66" customWidth="1"/>
    <col min="15618" max="15618" width="14" style="66" bestFit="1" customWidth="1"/>
    <col min="15619" max="15619" width="12.7109375" style="66" customWidth="1"/>
    <col min="15620" max="15620" width="9.140625" style="66"/>
    <col min="15621" max="15621" width="9.7109375" style="66" bestFit="1" customWidth="1"/>
    <col min="15622" max="15865" width="9.140625" style="66"/>
    <col min="15866" max="15866" width="5.7109375" style="66" customWidth="1"/>
    <col min="15867" max="15867" width="32" style="66" customWidth="1"/>
    <col min="15868" max="15873" width="12.7109375" style="66" customWidth="1"/>
    <col min="15874" max="15874" width="14" style="66" bestFit="1" customWidth="1"/>
    <col min="15875" max="15875" width="12.7109375" style="66" customWidth="1"/>
    <col min="15876" max="15876" width="9.140625" style="66"/>
    <col min="15877" max="15877" width="9.7109375" style="66" bestFit="1" customWidth="1"/>
    <col min="15878" max="16121" width="9.140625" style="66"/>
    <col min="16122" max="16122" width="5.7109375" style="66" customWidth="1"/>
    <col min="16123" max="16123" width="32" style="66" customWidth="1"/>
    <col min="16124" max="16129" width="12.7109375" style="66" customWidth="1"/>
    <col min="16130" max="16130" width="14" style="66" bestFit="1" customWidth="1"/>
    <col min="16131" max="16131" width="12.7109375" style="66" customWidth="1"/>
    <col min="16132" max="16132" width="9.140625" style="66"/>
    <col min="16133" max="16133" width="9.7109375" style="66" bestFit="1" customWidth="1"/>
    <col min="16134" max="16379" width="9.140625" style="66"/>
    <col min="16380" max="16384" width="9.140625" style="66" customWidth="1"/>
  </cols>
  <sheetData>
    <row r="1" spans="1:8" x14ac:dyDescent="0.25">
      <c r="A1" s="7" t="s">
        <v>209</v>
      </c>
      <c r="D1" s="3"/>
      <c r="E1" s="179"/>
      <c r="H1" s="85"/>
    </row>
    <row r="2" spans="1:8" x14ac:dyDescent="0.25">
      <c r="A2" s="122" t="s">
        <v>451</v>
      </c>
      <c r="D2" s="180"/>
      <c r="H2" s="85"/>
    </row>
    <row r="3" spans="1:8" x14ac:dyDescent="0.25">
      <c r="A3" s="59" t="s">
        <v>199</v>
      </c>
      <c r="C3" s="14"/>
      <c r="D3" s="14"/>
      <c r="H3" s="85"/>
    </row>
    <row r="4" spans="1:8" x14ac:dyDescent="0.25">
      <c r="A4" s="122" t="s">
        <v>590</v>
      </c>
      <c r="H4" s="307"/>
    </row>
    <row r="5" spans="1:8" x14ac:dyDescent="0.25">
      <c r="A5" s="59"/>
    </row>
    <row r="6" spans="1:8" x14ac:dyDescent="0.25">
      <c r="C6" s="81" t="s">
        <v>335</v>
      </c>
      <c r="D6" s="81"/>
      <c r="E6" s="81"/>
    </row>
    <row r="7" spans="1:8" x14ac:dyDescent="0.25">
      <c r="C7" s="82" t="s">
        <v>336</v>
      </c>
      <c r="D7" s="82" t="s">
        <v>337</v>
      </c>
      <c r="E7" s="82"/>
    </row>
    <row r="8" spans="1:8" s="65" customFormat="1" x14ac:dyDescent="0.25">
      <c r="C8" s="137" t="s">
        <v>332</v>
      </c>
      <c r="D8" s="137" t="s">
        <v>338</v>
      </c>
      <c r="E8" s="137" t="s">
        <v>192</v>
      </c>
    </row>
    <row r="9" spans="1:8" x14ac:dyDescent="0.25">
      <c r="C9" s="77"/>
      <c r="D9" s="77"/>
      <c r="E9" s="77"/>
    </row>
    <row r="10" spans="1:8" s="86" customFormat="1" x14ac:dyDescent="0.25">
      <c r="A10" s="86" t="s">
        <v>333</v>
      </c>
      <c r="C10" s="239">
        <v>1185000</v>
      </c>
      <c r="D10" s="239">
        <v>925000</v>
      </c>
      <c r="E10" s="239">
        <f>SUM(C10:D10)</f>
        <v>2110000</v>
      </c>
      <c r="F10" s="225"/>
      <c r="G10" s="225"/>
    </row>
    <row r="11" spans="1:8" x14ac:dyDescent="0.25">
      <c r="C11" s="78"/>
      <c r="D11" s="78"/>
      <c r="E11" s="78"/>
    </row>
    <row r="12" spans="1:8" x14ac:dyDescent="0.25">
      <c r="A12" s="65" t="s">
        <v>388</v>
      </c>
      <c r="C12" s="78"/>
      <c r="D12" s="78"/>
      <c r="E12" s="78"/>
    </row>
    <row r="13" spans="1:8" s="86" customFormat="1" x14ac:dyDescent="0.25">
      <c r="A13" s="75" t="s">
        <v>127</v>
      </c>
      <c r="C13" s="79">
        <v>385785</v>
      </c>
      <c r="D13" s="79">
        <v>327430</v>
      </c>
      <c r="E13" s="79">
        <f>SUM(C13:D13)</f>
        <v>713215</v>
      </c>
    </row>
    <row r="14" spans="1:8" s="86" customFormat="1" x14ac:dyDescent="0.25">
      <c r="A14" s="75" t="s">
        <v>88</v>
      </c>
      <c r="C14" s="79">
        <v>234507</v>
      </c>
      <c r="D14" s="79">
        <v>136227</v>
      </c>
      <c r="E14" s="79">
        <f>SUM(C14:D14)</f>
        <v>370734</v>
      </c>
    </row>
    <row r="15" spans="1:8" s="86" customFormat="1" x14ac:dyDescent="0.25">
      <c r="A15" s="86" t="s">
        <v>340</v>
      </c>
      <c r="C15" s="78">
        <v>384883</v>
      </c>
      <c r="D15" s="78">
        <v>670426</v>
      </c>
      <c r="E15" s="78">
        <f>SUM(C15:D15)</f>
        <v>1055309</v>
      </c>
    </row>
    <row r="16" spans="1:8" s="86" customFormat="1" ht="17.25" x14ac:dyDescent="0.4">
      <c r="A16" s="75" t="s">
        <v>226</v>
      </c>
      <c r="C16" s="131">
        <f>SUM(C13:C15)</f>
        <v>1005175</v>
      </c>
      <c r="D16" s="131">
        <f>SUM(D13:D15)</f>
        <v>1134083</v>
      </c>
      <c r="E16" s="131">
        <f>SUM(E13:E15)</f>
        <v>2139258</v>
      </c>
      <c r="F16" s="225"/>
      <c r="G16" s="225"/>
    </row>
    <row r="17" spans="1:7" x14ac:dyDescent="0.25">
      <c r="C17" s="79"/>
      <c r="D17" s="79"/>
      <c r="E17" s="79"/>
    </row>
    <row r="18" spans="1:7" x14ac:dyDescent="0.25">
      <c r="A18" s="66" t="s">
        <v>554</v>
      </c>
      <c r="C18" s="78">
        <v>179825</v>
      </c>
      <c r="D18" s="78">
        <v>-209083</v>
      </c>
      <c r="E18" s="78">
        <f>SUM(C18:D18)</f>
        <v>-29258</v>
      </c>
      <c r="F18" s="225"/>
      <c r="G18" s="225"/>
    </row>
    <row r="19" spans="1:7" x14ac:dyDescent="0.25">
      <c r="C19" s="79"/>
      <c r="D19" s="79"/>
      <c r="E19" s="79"/>
    </row>
    <row r="20" spans="1:7" ht="31.9" customHeight="1" x14ac:dyDescent="0.4">
      <c r="A20" s="312" t="s">
        <v>334</v>
      </c>
      <c r="B20" s="312"/>
      <c r="C20" s="83">
        <f>C10-C16-C18</f>
        <v>0</v>
      </c>
      <c r="D20" s="83">
        <f>D10-D16-D18</f>
        <v>0</v>
      </c>
      <c r="E20" s="83">
        <f>SUM(C20:D20)</f>
        <v>0</v>
      </c>
    </row>
    <row r="21" spans="1:7" x14ac:dyDescent="0.25">
      <c r="C21" s="80"/>
      <c r="D21" s="80"/>
      <c r="E21" s="80"/>
    </row>
  </sheetData>
  <mergeCells count="1">
    <mergeCell ref="A20:B20"/>
  </mergeCells>
  <printOptions horizontalCentered="1"/>
  <pageMargins left="0.5" right="0.5" top="0.5" bottom="0.5" header="0" footer="0"/>
  <pageSetup firstPageNumber="11" orientation="landscape" useFirstPageNumber="1" r:id="rId1"/>
  <headerFooter alignWithMargins="0">
    <oddFoote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3" tint="0.79998168889431442"/>
    <pageSetUpPr fitToPage="1"/>
  </sheetPr>
  <dimension ref="A1:J41"/>
  <sheetViews>
    <sheetView zoomScale="73" zoomScaleNormal="73" workbookViewId="0">
      <selection activeCell="C3" sqref="C3"/>
    </sheetView>
  </sheetViews>
  <sheetFormatPr defaultColWidth="9.140625" defaultRowHeight="15" x14ac:dyDescent="0.25"/>
  <cols>
    <col min="1" max="1" width="37.28515625" style="7" customWidth="1"/>
    <col min="2" max="3" width="24" style="19" bestFit="1" customWidth="1"/>
    <col min="4" max="4" width="23" style="19" customWidth="1"/>
    <col min="5" max="5" width="24" style="85" bestFit="1" customWidth="1"/>
    <col min="6" max="6" width="18.7109375" style="19" customWidth="1"/>
    <col min="7" max="7" width="11" style="19" bestFit="1" customWidth="1"/>
    <col min="8" max="16384" width="9.140625" style="19"/>
  </cols>
  <sheetData>
    <row r="1" spans="1:10" x14ac:dyDescent="0.25">
      <c r="A1" s="7" t="s">
        <v>209</v>
      </c>
      <c r="B1" s="3"/>
      <c r="C1" s="3"/>
      <c r="D1" s="138"/>
      <c r="E1" s="138"/>
      <c r="F1" s="179"/>
      <c r="H1" s="85"/>
    </row>
    <row r="2" spans="1:10" x14ac:dyDescent="0.25">
      <c r="A2" s="7" t="s">
        <v>322</v>
      </c>
      <c r="D2" s="180"/>
      <c r="E2" s="180"/>
      <c r="F2" s="85"/>
      <c r="H2" s="85"/>
    </row>
    <row r="3" spans="1:10" x14ac:dyDescent="0.25">
      <c r="A3" s="7" t="s">
        <v>198</v>
      </c>
      <c r="H3" s="85"/>
    </row>
    <row r="4" spans="1:10" x14ac:dyDescent="0.25">
      <c r="A4" s="75" t="s">
        <v>718</v>
      </c>
    </row>
    <row r="6" spans="1:10" x14ac:dyDescent="0.25">
      <c r="A6" s="129"/>
      <c r="B6" s="130" t="s">
        <v>195</v>
      </c>
      <c r="C6" s="130" t="s">
        <v>195</v>
      </c>
      <c r="D6" s="130" t="s">
        <v>195</v>
      </c>
      <c r="E6" s="130" t="s">
        <v>195</v>
      </c>
      <c r="F6" s="130" t="s">
        <v>195</v>
      </c>
    </row>
    <row r="7" spans="1:10" x14ac:dyDescent="0.25">
      <c r="A7" s="129"/>
      <c r="B7" s="130" t="s">
        <v>196</v>
      </c>
      <c r="C7" s="130" t="s">
        <v>196</v>
      </c>
      <c r="D7" s="130" t="s">
        <v>196</v>
      </c>
      <c r="E7" s="130" t="s">
        <v>196</v>
      </c>
      <c r="F7" s="130" t="s">
        <v>196</v>
      </c>
    </row>
    <row r="8" spans="1:10" ht="17.25" x14ac:dyDescent="0.4">
      <c r="A8" s="124" t="s">
        <v>193</v>
      </c>
      <c r="B8" s="126" t="s">
        <v>412</v>
      </c>
      <c r="C8" s="126" t="s">
        <v>437</v>
      </c>
      <c r="D8" s="126" t="s">
        <v>453</v>
      </c>
      <c r="E8" s="126" t="s">
        <v>499</v>
      </c>
      <c r="F8" s="126" t="s">
        <v>590</v>
      </c>
    </row>
    <row r="9" spans="1:10" x14ac:dyDescent="0.25">
      <c r="A9" s="31" t="s">
        <v>153</v>
      </c>
      <c r="B9" s="266">
        <v>840903</v>
      </c>
      <c r="C9" s="266">
        <v>877320</v>
      </c>
      <c r="D9" s="266">
        <v>936408</v>
      </c>
      <c r="E9" s="266">
        <v>946440</v>
      </c>
      <c r="F9" s="266">
        <v>941546</v>
      </c>
      <c r="J9" s="85"/>
    </row>
    <row r="10" spans="1:10" s="85" customFormat="1" x14ac:dyDescent="0.25">
      <c r="A10" s="75" t="s">
        <v>537</v>
      </c>
      <c r="B10" s="266">
        <v>0</v>
      </c>
      <c r="C10" s="266">
        <v>0</v>
      </c>
      <c r="D10" s="266">
        <v>0</v>
      </c>
      <c r="E10" s="266">
        <v>2010785</v>
      </c>
      <c r="F10" s="266">
        <v>2018933.08</v>
      </c>
    </row>
    <row r="11" spans="1:10" x14ac:dyDescent="0.25">
      <c r="A11" s="31" t="s">
        <v>152</v>
      </c>
      <c r="B11" s="266">
        <v>333843</v>
      </c>
      <c r="C11" s="266">
        <v>334924</v>
      </c>
      <c r="D11" s="266">
        <v>323356</v>
      </c>
      <c r="E11" s="266">
        <v>327897</v>
      </c>
      <c r="F11" s="266">
        <v>425132</v>
      </c>
      <c r="I11" s="85"/>
      <c r="J11" s="85"/>
    </row>
    <row r="12" spans="1:10" x14ac:dyDescent="0.25">
      <c r="A12" s="31" t="s">
        <v>154</v>
      </c>
      <c r="B12" s="266">
        <v>534165</v>
      </c>
      <c r="C12" s="266">
        <v>525000</v>
      </c>
      <c r="D12" s="266">
        <v>497564</v>
      </c>
      <c r="E12" s="266">
        <v>506889</v>
      </c>
      <c r="F12" s="266">
        <v>0</v>
      </c>
      <c r="I12" s="85"/>
      <c r="J12" s="85"/>
    </row>
    <row r="13" spans="1:10" x14ac:dyDescent="0.25">
      <c r="A13" s="31" t="s">
        <v>157</v>
      </c>
      <c r="B13" s="266">
        <v>979999</v>
      </c>
      <c r="C13" s="266">
        <v>988326</v>
      </c>
      <c r="D13" s="266">
        <v>980000</v>
      </c>
      <c r="E13" s="266">
        <v>1019839</v>
      </c>
      <c r="F13" s="266">
        <v>959999</v>
      </c>
      <c r="I13" s="85"/>
      <c r="J13" s="85"/>
    </row>
    <row r="14" spans="1:10" x14ac:dyDescent="0.25">
      <c r="A14" s="31" t="s">
        <v>158</v>
      </c>
      <c r="B14" s="266">
        <v>25005983</v>
      </c>
      <c r="C14" s="266">
        <v>26203245</v>
      </c>
      <c r="D14" s="266">
        <v>28182988</v>
      </c>
      <c r="E14" s="266">
        <v>29116261</v>
      </c>
      <c r="F14" s="266">
        <v>29583585.59</v>
      </c>
      <c r="I14" s="85"/>
      <c r="J14" s="85"/>
    </row>
    <row r="15" spans="1:10" x14ac:dyDescent="0.25">
      <c r="A15" s="31" t="s">
        <v>498</v>
      </c>
      <c r="B15" s="266">
        <v>4112433</v>
      </c>
      <c r="C15" s="266">
        <v>4116867</v>
      </c>
      <c r="D15" s="266">
        <v>4161436</v>
      </c>
      <c r="E15" s="266">
        <v>4289807</v>
      </c>
      <c r="F15" s="266">
        <v>4246858.66</v>
      </c>
      <c r="I15" s="85"/>
      <c r="J15" s="85"/>
    </row>
    <row r="16" spans="1:10" x14ac:dyDescent="0.25">
      <c r="A16" s="31" t="s">
        <v>155</v>
      </c>
      <c r="B16" s="266">
        <v>2546618</v>
      </c>
      <c r="C16" s="266">
        <v>2575597</v>
      </c>
      <c r="D16" s="266">
        <v>2567240</v>
      </c>
      <c r="E16" s="266">
        <v>2621366</v>
      </c>
      <c r="F16" s="266">
        <v>2660943.3099999996</v>
      </c>
      <c r="I16" s="85"/>
      <c r="J16" s="85"/>
    </row>
    <row r="17" spans="1:10" x14ac:dyDescent="0.25">
      <c r="A17" s="31" t="s">
        <v>150</v>
      </c>
      <c r="B17" s="266">
        <v>4683526</v>
      </c>
      <c r="C17" s="266">
        <v>4832936</v>
      </c>
      <c r="D17" s="266">
        <v>4942605</v>
      </c>
      <c r="E17" s="266">
        <v>5241231</v>
      </c>
      <c r="F17" s="266">
        <v>4981541.0000000009</v>
      </c>
      <c r="I17" s="85"/>
      <c r="J17" s="85"/>
    </row>
    <row r="18" spans="1:10" x14ac:dyDescent="0.25">
      <c r="A18" s="31" t="s">
        <v>555</v>
      </c>
      <c r="B18" s="266">
        <v>23943960</v>
      </c>
      <c r="C18" s="266">
        <v>24549646</v>
      </c>
      <c r="D18" s="266">
        <v>22674053</v>
      </c>
      <c r="E18" s="266">
        <v>23666688</v>
      </c>
      <c r="F18" s="266">
        <v>23776688.080000002</v>
      </c>
      <c r="I18" s="85"/>
      <c r="J18" s="85"/>
    </row>
    <row r="19" spans="1:10" x14ac:dyDescent="0.25">
      <c r="A19" s="31" t="s">
        <v>156</v>
      </c>
      <c r="B19" s="266">
        <v>2318000</v>
      </c>
      <c r="C19" s="266">
        <v>2318000</v>
      </c>
      <c r="D19" s="266">
        <v>2393000</v>
      </c>
      <c r="E19" s="266">
        <v>2418000</v>
      </c>
      <c r="F19" s="266">
        <v>2243000</v>
      </c>
      <c r="I19" s="85"/>
      <c r="J19" s="85"/>
    </row>
    <row r="20" spans="1:10" x14ac:dyDescent="0.25">
      <c r="A20" s="31" t="s">
        <v>151</v>
      </c>
      <c r="B20" s="266">
        <v>24951903</v>
      </c>
      <c r="C20" s="266">
        <v>26036233</v>
      </c>
      <c r="D20" s="266">
        <v>27258154</v>
      </c>
      <c r="E20" s="266">
        <v>30091020</v>
      </c>
      <c r="F20" s="266">
        <v>30035188</v>
      </c>
      <c r="I20" s="85"/>
      <c r="J20" s="85"/>
    </row>
    <row r="21" spans="1:10" ht="17.25" x14ac:dyDescent="0.4">
      <c r="A21" s="31" t="s">
        <v>149</v>
      </c>
      <c r="B21" s="267">
        <v>4281367</v>
      </c>
      <c r="C21" s="267">
        <v>4632560</v>
      </c>
      <c r="D21" s="267">
        <v>4911647</v>
      </c>
      <c r="E21" s="267">
        <v>5120996</v>
      </c>
      <c r="F21" s="267">
        <v>5271734.76</v>
      </c>
      <c r="I21" s="85"/>
      <c r="J21" s="85"/>
    </row>
    <row r="22" spans="1:10" ht="17.25" x14ac:dyDescent="0.4">
      <c r="A22" s="31" t="s">
        <v>192</v>
      </c>
      <c r="B22" s="289">
        <f>SUM(B9:B21)</f>
        <v>94532700</v>
      </c>
      <c r="C22" s="289">
        <f>SUM(C9:C21)</f>
        <v>97990654</v>
      </c>
      <c r="D22" s="289">
        <f>SUM(D9:D21)</f>
        <v>99828451</v>
      </c>
      <c r="E22" s="289">
        <f>SUM(E9:E21)</f>
        <v>107377219</v>
      </c>
      <c r="F22" s="289">
        <f>SUM(F9:F21)</f>
        <v>107145149.48</v>
      </c>
      <c r="G22" s="272"/>
    </row>
    <row r="23" spans="1:10" x14ac:dyDescent="0.25">
      <c r="C23" s="33"/>
      <c r="D23" s="33"/>
      <c r="E23" s="33"/>
    </row>
    <row r="29" spans="1:10" x14ac:dyDescent="0.25">
      <c r="D29" s="85"/>
    </row>
    <row r="30" spans="1:10" x14ac:dyDescent="0.25">
      <c r="C30" s="85"/>
      <c r="D30" s="85"/>
    </row>
    <row r="31" spans="1:10" x14ac:dyDescent="0.25">
      <c r="C31" s="85"/>
      <c r="D31" s="85"/>
    </row>
    <row r="32" spans="1:10" x14ac:dyDescent="0.25">
      <c r="C32" s="85"/>
      <c r="D32" s="85"/>
    </row>
    <row r="33" spans="1:4" x14ac:dyDescent="0.25">
      <c r="C33" s="85"/>
      <c r="D33" s="85"/>
    </row>
    <row r="34" spans="1:4" x14ac:dyDescent="0.25">
      <c r="C34" s="85"/>
      <c r="D34" s="85"/>
    </row>
    <row r="35" spans="1:4" x14ac:dyDescent="0.25">
      <c r="C35" s="85"/>
      <c r="D35" s="85"/>
    </row>
    <row r="36" spans="1:4" x14ac:dyDescent="0.25">
      <c r="C36" s="85"/>
      <c r="D36" s="85"/>
    </row>
    <row r="37" spans="1:4" x14ac:dyDescent="0.25">
      <c r="C37" s="85"/>
      <c r="D37" s="85"/>
    </row>
    <row r="38" spans="1:4" s="85" customFormat="1" x14ac:dyDescent="0.25">
      <c r="A38" s="75"/>
    </row>
    <row r="39" spans="1:4" x14ac:dyDescent="0.25">
      <c r="C39" s="85"/>
      <c r="D39" s="85"/>
    </row>
    <row r="40" spans="1:4" x14ac:dyDescent="0.25">
      <c r="C40" s="85"/>
      <c r="D40" s="85"/>
    </row>
    <row r="41" spans="1:4" x14ac:dyDescent="0.25">
      <c r="C41" s="85"/>
      <c r="D41" s="85"/>
    </row>
  </sheetData>
  <phoneticPr fontId="23" type="noConversion"/>
  <pageMargins left="0.75" right="0.75" top="1" bottom="1" header="0.5" footer="0.5"/>
  <pageSetup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tint="0.79998168889431442"/>
    <pageSetUpPr fitToPage="1"/>
  </sheetPr>
  <dimension ref="A1:XEU16"/>
  <sheetViews>
    <sheetView zoomScale="89" zoomScaleNormal="89" workbookViewId="0">
      <selection activeCell="C3" sqref="C3"/>
    </sheetView>
  </sheetViews>
  <sheetFormatPr defaultColWidth="9.140625" defaultRowHeight="15" x14ac:dyDescent="0.25"/>
  <cols>
    <col min="1" max="1" width="54.42578125" style="7" customWidth="1"/>
    <col min="2" max="2" width="18.85546875" style="85" customWidth="1"/>
    <col min="3" max="3" width="18.85546875" style="19" customWidth="1"/>
    <col min="4" max="4" width="15.42578125" style="19" bestFit="1" customWidth="1"/>
    <col min="5" max="16384" width="9.140625" style="19"/>
  </cols>
  <sheetData>
    <row r="1" spans="1:1023 1026:2047 2050:3071 3074:4095 4098:5119 5122:6143 6146:7167 7170:8191 8194:9215 9218:10239 10242:11263 11266:12287 12290:13311 13314:14335 14338:15359 15362:16375" x14ac:dyDescent="0.25">
      <c r="A1" s="7" t="s">
        <v>209</v>
      </c>
      <c r="B1" s="138"/>
      <c r="C1" s="179"/>
      <c r="F1" s="85"/>
    </row>
    <row r="2" spans="1:1023 1026:2047 2050:3071 3074:4095 4098:5119 5122:6143 6146:7167 7170:8191 8194:9215 9218:10239 10242:11263 11266:12287 12290:13311 13314:14335 14338:15359 15362:16375" x14ac:dyDescent="0.25">
      <c r="A2" s="7" t="s">
        <v>322</v>
      </c>
      <c r="B2" s="180"/>
      <c r="C2" s="85"/>
      <c r="F2" s="85"/>
    </row>
    <row r="3" spans="1:1023 1026:2047 2050:3071 3074:4095 4098:5119 5122:6143 6146:7167 7170:8191 8194:9215 9218:10239 10242:11263 11266:12287 12290:13311 13314:14335 14338:15359 15362:16375" x14ac:dyDescent="0.25">
      <c r="A3" s="7" t="s">
        <v>199</v>
      </c>
      <c r="F3" s="85"/>
    </row>
    <row r="4" spans="1:1023 1026:2047 2050:3071 3074:4095 4098:5119 5122:6143 6146:7167 7170:8191 8194:9215 9218:10239 10242:11263 11266:12287 12290:13311 13314:14335 14338:15359 15362:16375" x14ac:dyDescent="0.25">
      <c r="A4" s="75" t="s">
        <v>719</v>
      </c>
    </row>
    <row r="7" spans="1:1023 1026:2047 2050:3071 3074:4095 4098:5119 5122:6143 6146:7167 7170:8191 8194:9215 9218:10239 10242:11263 11266:12287 12290:13311 13314:14335 14338:15359 15362:16375" x14ac:dyDescent="0.25">
      <c r="A7" s="129"/>
      <c r="B7" s="130" t="s">
        <v>195</v>
      </c>
      <c r="C7" s="130" t="s">
        <v>195</v>
      </c>
      <c r="D7" s="130" t="s">
        <v>195</v>
      </c>
      <c r="E7" s="40"/>
      <c r="J7" s="7"/>
      <c r="K7" s="40"/>
      <c r="L7" s="40"/>
      <c r="M7" s="40"/>
      <c r="R7" s="7"/>
      <c r="S7" s="40"/>
      <c r="T7" s="40"/>
      <c r="U7" s="40"/>
      <c r="Z7" s="7"/>
      <c r="AA7" s="40"/>
      <c r="AB7" s="40"/>
      <c r="AC7" s="40"/>
      <c r="AH7" s="7"/>
      <c r="AI7" s="40"/>
      <c r="AJ7" s="40"/>
      <c r="AK7" s="40"/>
      <c r="AP7" s="7"/>
      <c r="AQ7" s="40"/>
      <c r="AR7" s="40"/>
      <c r="AS7" s="40"/>
      <c r="AX7" s="7"/>
      <c r="AY7" s="40"/>
      <c r="AZ7" s="40"/>
      <c r="BA7" s="40"/>
      <c r="BF7" s="7"/>
      <c r="BG7" s="40"/>
      <c r="BH7" s="40"/>
      <c r="BI7" s="40"/>
      <c r="BN7" s="7"/>
      <c r="BO7" s="40"/>
      <c r="BP7" s="40"/>
      <c r="BQ7" s="40"/>
      <c r="BV7" s="7"/>
      <c r="BW7" s="40"/>
      <c r="BX7" s="40"/>
      <c r="BY7" s="40"/>
      <c r="CD7" s="7"/>
      <c r="CE7" s="40"/>
      <c r="CF7" s="40"/>
      <c r="CG7" s="40"/>
      <c r="CL7" s="7"/>
      <c r="CM7" s="40"/>
      <c r="CN7" s="40"/>
      <c r="CO7" s="40"/>
      <c r="CT7" s="7"/>
      <c r="CU7" s="40"/>
      <c r="CV7" s="40"/>
      <c r="CW7" s="40"/>
      <c r="DB7" s="7"/>
      <c r="DC7" s="40"/>
      <c r="DD7" s="40"/>
      <c r="DE7" s="40"/>
      <c r="DJ7" s="7"/>
      <c r="DK7" s="40"/>
      <c r="DL7" s="40"/>
      <c r="DM7" s="40"/>
      <c r="DR7" s="7"/>
      <c r="DS7" s="40"/>
      <c r="DT7" s="40"/>
      <c r="DU7" s="40"/>
      <c r="DZ7" s="7"/>
      <c r="EA7" s="40"/>
      <c r="EB7" s="40"/>
      <c r="EC7" s="40"/>
      <c r="EH7" s="7"/>
      <c r="EI7" s="40"/>
      <c r="EJ7" s="40"/>
      <c r="EK7" s="40"/>
      <c r="EP7" s="7"/>
      <c r="EQ7" s="40"/>
      <c r="ER7" s="40"/>
      <c r="ES7" s="40"/>
      <c r="EX7" s="7"/>
      <c r="EY7" s="40"/>
      <c r="EZ7" s="40"/>
      <c r="FA7" s="40"/>
      <c r="FF7" s="7"/>
      <c r="FG7" s="40"/>
      <c r="FH7" s="40"/>
      <c r="FI7" s="40"/>
      <c r="FN7" s="7"/>
      <c r="FO7" s="40"/>
      <c r="FP7" s="40"/>
      <c r="FQ7" s="40"/>
      <c r="FV7" s="7"/>
      <c r="FW7" s="40"/>
      <c r="FX7" s="40"/>
      <c r="FY7" s="40"/>
      <c r="GD7" s="7"/>
      <c r="GE7" s="40"/>
      <c r="GF7" s="40"/>
      <c r="GG7" s="40"/>
      <c r="GL7" s="7"/>
      <c r="GM7" s="40"/>
      <c r="GN7" s="40"/>
      <c r="GO7" s="40"/>
      <c r="GT7" s="7"/>
      <c r="GU7" s="40"/>
      <c r="GV7" s="40"/>
      <c r="GW7" s="40"/>
      <c r="HB7" s="7"/>
      <c r="HC7" s="40"/>
      <c r="HD7" s="40"/>
      <c r="HE7" s="40"/>
      <c r="HJ7" s="7"/>
      <c r="HK7" s="40"/>
      <c r="HL7" s="40"/>
      <c r="HM7" s="40"/>
      <c r="HR7" s="7"/>
      <c r="HS7" s="40"/>
      <c r="HT7" s="40"/>
      <c r="HU7" s="40"/>
      <c r="HZ7" s="7"/>
      <c r="IA7" s="40"/>
      <c r="IB7" s="40"/>
      <c r="IC7" s="40"/>
      <c r="IH7" s="7"/>
      <c r="II7" s="40"/>
      <c r="IJ7" s="40"/>
      <c r="IK7" s="40"/>
      <c r="IP7" s="7"/>
      <c r="IQ7" s="40"/>
      <c r="IR7" s="40"/>
      <c r="IS7" s="40"/>
      <c r="IX7" s="7"/>
      <c r="IY7" s="40"/>
      <c r="IZ7" s="40"/>
      <c r="JA7" s="40"/>
      <c r="JF7" s="7"/>
      <c r="JG7" s="40"/>
      <c r="JH7" s="40"/>
      <c r="JI7" s="40"/>
      <c r="JN7" s="7"/>
      <c r="JO7" s="40"/>
      <c r="JP7" s="40"/>
      <c r="JQ7" s="40"/>
      <c r="JV7" s="7"/>
      <c r="JW7" s="40"/>
      <c r="JX7" s="40"/>
      <c r="JY7" s="40"/>
      <c r="KD7" s="7"/>
      <c r="KE7" s="40"/>
      <c r="KF7" s="40"/>
      <c r="KG7" s="40"/>
      <c r="KL7" s="7"/>
      <c r="KM7" s="40"/>
      <c r="KN7" s="40"/>
      <c r="KO7" s="40"/>
      <c r="KT7" s="7"/>
      <c r="KU7" s="40"/>
      <c r="KV7" s="40"/>
      <c r="KW7" s="40"/>
      <c r="LB7" s="7"/>
      <c r="LC7" s="40"/>
      <c r="LD7" s="40"/>
      <c r="LE7" s="40"/>
      <c r="LJ7" s="7"/>
      <c r="LK7" s="40"/>
      <c r="LL7" s="40"/>
      <c r="LM7" s="40"/>
      <c r="LR7" s="7"/>
      <c r="LS7" s="40"/>
      <c r="LT7" s="40"/>
      <c r="LU7" s="40"/>
      <c r="LZ7" s="7"/>
      <c r="MA7" s="40"/>
      <c r="MB7" s="40"/>
      <c r="MC7" s="40"/>
      <c r="MH7" s="7"/>
      <c r="MI7" s="40"/>
      <c r="MJ7" s="40"/>
      <c r="MK7" s="40"/>
      <c r="MP7" s="7"/>
      <c r="MQ7" s="40"/>
      <c r="MR7" s="40"/>
      <c r="MS7" s="40"/>
      <c r="MX7" s="7"/>
      <c r="MY7" s="40"/>
      <c r="MZ7" s="40"/>
      <c r="NA7" s="40"/>
      <c r="NF7" s="7"/>
      <c r="NG7" s="40"/>
      <c r="NH7" s="40"/>
      <c r="NI7" s="40"/>
      <c r="NN7" s="7"/>
      <c r="NO7" s="40"/>
      <c r="NP7" s="40"/>
      <c r="NQ7" s="40"/>
      <c r="NV7" s="7"/>
      <c r="NW7" s="40"/>
      <c r="NX7" s="40"/>
      <c r="NY7" s="40"/>
      <c r="OD7" s="7"/>
      <c r="OE7" s="40"/>
      <c r="OF7" s="40"/>
      <c r="OG7" s="40"/>
      <c r="OL7" s="7"/>
      <c r="OM7" s="40"/>
      <c r="ON7" s="40"/>
      <c r="OO7" s="40"/>
      <c r="OT7" s="7"/>
      <c r="OU7" s="40"/>
      <c r="OV7" s="40"/>
      <c r="OW7" s="40"/>
      <c r="PB7" s="7"/>
      <c r="PC7" s="40"/>
      <c r="PD7" s="40"/>
      <c r="PE7" s="40"/>
      <c r="PJ7" s="7"/>
      <c r="PK7" s="40"/>
      <c r="PL7" s="40"/>
      <c r="PM7" s="40"/>
      <c r="PR7" s="7"/>
      <c r="PS7" s="40"/>
      <c r="PT7" s="40"/>
      <c r="PU7" s="40"/>
      <c r="PZ7" s="7"/>
      <c r="QA7" s="40"/>
      <c r="QB7" s="40"/>
      <c r="QC7" s="40"/>
      <c r="QH7" s="7"/>
      <c r="QI7" s="40"/>
      <c r="QJ7" s="40"/>
      <c r="QK7" s="40"/>
      <c r="QP7" s="7"/>
      <c r="QQ7" s="40"/>
      <c r="QR7" s="40"/>
      <c r="QS7" s="40"/>
      <c r="QX7" s="7"/>
      <c r="QY7" s="40"/>
      <c r="QZ7" s="40"/>
      <c r="RA7" s="40"/>
      <c r="RF7" s="7"/>
      <c r="RG7" s="40"/>
      <c r="RH7" s="40"/>
      <c r="RI7" s="40"/>
      <c r="RN7" s="7"/>
      <c r="RO7" s="40"/>
      <c r="RP7" s="40"/>
      <c r="RQ7" s="40"/>
      <c r="RV7" s="7"/>
      <c r="RW7" s="40"/>
      <c r="RX7" s="40"/>
      <c r="RY7" s="40"/>
      <c r="SD7" s="7"/>
      <c r="SE7" s="40"/>
      <c r="SF7" s="40"/>
      <c r="SG7" s="40"/>
      <c r="SL7" s="7"/>
      <c r="SM7" s="40"/>
      <c r="SN7" s="40"/>
      <c r="SO7" s="40"/>
      <c r="ST7" s="7"/>
      <c r="SU7" s="40"/>
      <c r="SV7" s="40"/>
      <c r="SW7" s="40"/>
      <c r="TB7" s="7"/>
      <c r="TC7" s="40"/>
      <c r="TD7" s="40"/>
      <c r="TE7" s="40"/>
      <c r="TJ7" s="7"/>
      <c r="TK7" s="40"/>
      <c r="TL7" s="40"/>
      <c r="TM7" s="40"/>
      <c r="TR7" s="7"/>
      <c r="TS7" s="40"/>
      <c r="TT7" s="40"/>
      <c r="TU7" s="40"/>
      <c r="TZ7" s="7"/>
      <c r="UA7" s="40"/>
      <c r="UB7" s="40"/>
      <c r="UC7" s="40"/>
      <c r="UH7" s="7"/>
      <c r="UI7" s="40"/>
      <c r="UJ7" s="40"/>
      <c r="UK7" s="40"/>
      <c r="UP7" s="7"/>
      <c r="UQ7" s="40"/>
      <c r="UR7" s="40"/>
      <c r="US7" s="40"/>
      <c r="UX7" s="7"/>
      <c r="UY7" s="40"/>
      <c r="UZ7" s="40"/>
      <c r="VA7" s="40"/>
      <c r="VF7" s="7"/>
      <c r="VG7" s="40"/>
      <c r="VH7" s="40"/>
      <c r="VI7" s="40"/>
      <c r="VN7" s="7"/>
      <c r="VO7" s="40"/>
      <c r="VP7" s="40"/>
      <c r="VQ7" s="40"/>
      <c r="VV7" s="7"/>
      <c r="VW7" s="40"/>
      <c r="VX7" s="40"/>
      <c r="VY7" s="40"/>
      <c r="WD7" s="7"/>
      <c r="WE7" s="40"/>
      <c r="WF7" s="40"/>
      <c r="WG7" s="40"/>
      <c r="WL7" s="7"/>
      <c r="WM7" s="40"/>
      <c r="WN7" s="40"/>
      <c r="WO7" s="40"/>
      <c r="WT7" s="7"/>
      <c r="WU7" s="40"/>
      <c r="WV7" s="40"/>
      <c r="WW7" s="40"/>
      <c r="XB7" s="7"/>
      <c r="XC7" s="40"/>
      <c r="XD7" s="40"/>
      <c r="XE7" s="40"/>
      <c r="XJ7" s="7"/>
      <c r="XK7" s="40"/>
      <c r="XL7" s="40"/>
      <c r="XM7" s="40"/>
      <c r="XR7" s="7"/>
      <c r="XS7" s="40"/>
      <c r="XT7" s="40"/>
      <c r="XU7" s="40"/>
      <c r="XZ7" s="7"/>
      <c r="YA7" s="40"/>
      <c r="YB7" s="40"/>
      <c r="YC7" s="40"/>
      <c r="YH7" s="7"/>
      <c r="YI7" s="40"/>
      <c r="YJ7" s="40"/>
      <c r="YK7" s="40"/>
      <c r="YP7" s="7"/>
      <c r="YQ7" s="40"/>
      <c r="YR7" s="40"/>
      <c r="YS7" s="40"/>
      <c r="YX7" s="7"/>
      <c r="YY7" s="40"/>
      <c r="YZ7" s="40"/>
      <c r="ZA7" s="40"/>
      <c r="ZF7" s="7"/>
      <c r="ZG7" s="40"/>
      <c r="ZH7" s="40"/>
      <c r="ZI7" s="40"/>
      <c r="ZN7" s="7"/>
      <c r="ZO7" s="40"/>
      <c r="ZP7" s="40"/>
      <c r="ZQ7" s="40"/>
      <c r="ZV7" s="7"/>
      <c r="ZW7" s="40"/>
      <c r="ZX7" s="40"/>
      <c r="ZY7" s="40"/>
      <c r="AAD7" s="7"/>
      <c r="AAE7" s="40"/>
      <c r="AAF7" s="40"/>
      <c r="AAG7" s="40"/>
      <c r="AAL7" s="7"/>
      <c r="AAM7" s="40"/>
      <c r="AAN7" s="40"/>
      <c r="AAO7" s="40"/>
      <c r="AAT7" s="7"/>
      <c r="AAU7" s="40"/>
      <c r="AAV7" s="40"/>
      <c r="AAW7" s="40"/>
      <c r="ABB7" s="7"/>
      <c r="ABC7" s="40"/>
      <c r="ABD7" s="40"/>
      <c r="ABE7" s="40"/>
      <c r="ABJ7" s="7"/>
      <c r="ABK7" s="40"/>
      <c r="ABL7" s="40"/>
      <c r="ABM7" s="40"/>
      <c r="ABR7" s="7"/>
      <c r="ABS7" s="40"/>
      <c r="ABT7" s="40"/>
      <c r="ABU7" s="40"/>
      <c r="ABZ7" s="7"/>
      <c r="ACA7" s="40"/>
      <c r="ACB7" s="40"/>
      <c r="ACC7" s="40"/>
      <c r="ACH7" s="7"/>
      <c r="ACI7" s="40"/>
      <c r="ACJ7" s="40"/>
      <c r="ACK7" s="40"/>
      <c r="ACP7" s="7"/>
      <c r="ACQ7" s="40"/>
      <c r="ACR7" s="40"/>
      <c r="ACS7" s="40"/>
      <c r="ACX7" s="7"/>
      <c r="ACY7" s="40"/>
      <c r="ACZ7" s="40"/>
      <c r="ADA7" s="40"/>
      <c r="ADF7" s="7"/>
      <c r="ADG7" s="40"/>
      <c r="ADH7" s="40"/>
      <c r="ADI7" s="40"/>
      <c r="ADN7" s="7"/>
      <c r="ADO7" s="40"/>
      <c r="ADP7" s="40"/>
      <c r="ADQ7" s="40"/>
      <c r="ADV7" s="7"/>
      <c r="ADW7" s="40"/>
      <c r="ADX7" s="40"/>
      <c r="ADY7" s="40"/>
      <c r="AED7" s="7"/>
      <c r="AEE7" s="40"/>
      <c r="AEF7" s="40"/>
      <c r="AEG7" s="40"/>
      <c r="AEL7" s="7"/>
      <c r="AEM7" s="40"/>
      <c r="AEN7" s="40"/>
      <c r="AEO7" s="40"/>
      <c r="AET7" s="7"/>
      <c r="AEU7" s="40"/>
      <c r="AEV7" s="40"/>
      <c r="AEW7" s="40"/>
      <c r="AFB7" s="7"/>
      <c r="AFC7" s="40"/>
      <c r="AFD7" s="40"/>
      <c r="AFE7" s="40"/>
      <c r="AFJ7" s="7"/>
      <c r="AFK7" s="40"/>
      <c r="AFL7" s="40"/>
      <c r="AFM7" s="40"/>
      <c r="AFR7" s="7"/>
      <c r="AFS7" s="40"/>
      <c r="AFT7" s="40"/>
      <c r="AFU7" s="40"/>
      <c r="AFZ7" s="7"/>
      <c r="AGA7" s="40"/>
      <c r="AGB7" s="40"/>
      <c r="AGC7" s="40"/>
      <c r="AGH7" s="7"/>
      <c r="AGI7" s="40"/>
      <c r="AGJ7" s="40"/>
      <c r="AGK7" s="40"/>
      <c r="AGP7" s="7"/>
      <c r="AGQ7" s="40"/>
      <c r="AGR7" s="40"/>
      <c r="AGS7" s="40"/>
      <c r="AGX7" s="7"/>
      <c r="AGY7" s="40"/>
      <c r="AGZ7" s="40"/>
      <c r="AHA7" s="40"/>
      <c r="AHF7" s="7"/>
      <c r="AHG7" s="40"/>
      <c r="AHH7" s="40"/>
      <c r="AHI7" s="40"/>
      <c r="AHN7" s="7"/>
      <c r="AHO7" s="40"/>
      <c r="AHP7" s="40"/>
      <c r="AHQ7" s="40"/>
      <c r="AHV7" s="7"/>
      <c r="AHW7" s="40"/>
      <c r="AHX7" s="40"/>
      <c r="AHY7" s="40"/>
      <c r="AID7" s="7"/>
      <c r="AIE7" s="40"/>
      <c r="AIF7" s="40"/>
      <c r="AIG7" s="40"/>
      <c r="AIL7" s="7"/>
      <c r="AIM7" s="40"/>
      <c r="AIN7" s="40"/>
      <c r="AIO7" s="40"/>
      <c r="AIT7" s="7"/>
      <c r="AIU7" s="40"/>
      <c r="AIV7" s="40"/>
      <c r="AIW7" s="40"/>
      <c r="AJB7" s="7"/>
      <c r="AJC7" s="40"/>
      <c r="AJD7" s="40"/>
      <c r="AJE7" s="40"/>
      <c r="AJJ7" s="7"/>
      <c r="AJK7" s="40"/>
      <c r="AJL7" s="40"/>
      <c r="AJM7" s="40"/>
      <c r="AJR7" s="7"/>
      <c r="AJS7" s="40"/>
      <c r="AJT7" s="40"/>
      <c r="AJU7" s="40"/>
      <c r="AJZ7" s="7"/>
      <c r="AKA7" s="40"/>
      <c r="AKB7" s="40"/>
      <c r="AKC7" s="40"/>
      <c r="AKH7" s="7"/>
      <c r="AKI7" s="40"/>
      <c r="AKJ7" s="40"/>
      <c r="AKK7" s="40"/>
      <c r="AKP7" s="7"/>
      <c r="AKQ7" s="40"/>
      <c r="AKR7" s="40"/>
      <c r="AKS7" s="40"/>
      <c r="AKX7" s="7"/>
      <c r="AKY7" s="40"/>
      <c r="AKZ7" s="40"/>
      <c r="ALA7" s="40"/>
      <c r="ALF7" s="7"/>
      <c r="ALG7" s="40"/>
      <c r="ALH7" s="40"/>
      <c r="ALI7" s="40"/>
      <c r="ALN7" s="7"/>
      <c r="ALO7" s="40"/>
      <c r="ALP7" s="40"/>
      <c r="ALQ7" s="40"/>
      <c r="ALV7" s="7"/>
      <c r="ALW7" s="40"/>
      <c r="ALX7" s="40"/>
      <c r="ALY7" s="40"/>
      <c r="AMD7" s="7"/>
      <c r="AME7" s="40"/>
      <c r="AMF7" s="40"/>
      <c r="AMG7" s="40"/>
      <c r="AML7" s="7"/>
      <c r="AMM7" s="40"/>
      <c r="AMN7" s="40"/>
      <c r="AMO7" s="40"/>
      <c r="AMT7" s="7"/>
      <c r="AMU7" s="40"/>
      <c r="AMV7" s="40"/>
      <c r="AMW7" s="40"/>
      <c r="ANB7" s="7"/>
      <c r="ANC7" s="40"/>
      <c r="AND7" s="40"/>
      <c r="ANE7" s="40"/>
      <c r="ANJ7" s="7"/>
      <c r="ANK7" s="40"/>
      <c r="ANL7" s="40"/>
      <c r="ANM7" s="40"/>
      <c r="ANR7" s="7"/>
      <c r="ANS7" s="40"/>
      <c r="ANT7" s="40"/>
      <c r="ANU7" s="40"/>
      <c r="ANZ7" s="7"/>
      <c r="AOA7" s="40"/>
      <c r="AOB7" s="40"/>
      <c r="AOC7" s="40"/>
      <c r="AOH7" s="7"/>
      <c r="AOI7" s="40"/>
      <c r="AOJ7" s="40"/>
      <c r="AOK7" s="40"/>
      <c r="AOP7" s="7"/>
      <c r="AOQ7" s="40"/>
      <c r="AOR7" s="40"/>
      <c r="AOS7" s="40"/>
      <c r="AOX7" s="7"/>
      <c r="AOY7" s="40"/>
      <c r="AOZ7" s="40"/>
      <c r="APA7" s="40"/>
      <c r="APF7" s="7"/>
      <c r="APG7" s="40"/>
      <c r="APH7" s="40"/>
      <c r="API7" s="40"/>
      <c r="APN7" s="7"/>
      <c r="APO7" s="40"/>
      <c r="APP7" s="40"/>
      <c r="APQ7" s="40"/>
      <c r="APV7" s="7"/>
      <c r="APW7" s="40"/>
      <c r="APX7" s="40"/>
      <c r="APY7" s="40"/>
      <c r="AQD7" s="7"/>
      <c r="AQE7" s="40"/>
      <c r="AQF7" s="40"/>
      <c r="AQG7" s="40"/>
      <c r="AQL7" s="7"/>
      <c r="AQM7" s="40"/>
      <c r="AQN7" s="40"/>
      <c r="AQO7" s="40"/>
      <c r="AQT7" s="7"/>
      <c r="AQU7" s="40"/>
      <c r="AQV7" s="40"/>
      <c r="AQW7" s="40"/>
      <c r="ARB7" s="7"/>
      <c r="ARC7" s="40"/>
      <c r="ARD7" s="40"/>
      <c r="ARE7" s="40"/>
      <c r="ARJ7" s="7"/>
      <c r="ARK7" s="40"/>
      <c r="ARL7" s="40"/>
      <c r="ARM7" s="40"/>
      <c r="ARR7" s="7"/>
      <c r="ARS7" s="40"/>
      <c r="ART7" s="40"/>
      <c r="ARU7" s="40"/>
      <c r="ARZ7" s="7"/>
      <c r="ASA7" s="40"/>
      <c r="ASB7" s="40"/>
      <c r="ASC7" s="40"/>
      <c r="ASH7" s="7"/>
      <c r="ASI7" s="40"/>
      <c r="ASJ7" s="40"/>
      <c r="ASK7" s="40"/>
      <c r="ASP7" s="7"/>
      <c r="ASQ7" s="40"/>
      <c r="ASR7" s="40"/>
      <c r="ASS7" s="40"/>
      <c r="ASX7" s="7"/>
      <c r="ASY7" s="40"/>
      <c r="ASZ7" s="40"/>
      <c r="ATA7" s="40"/>
      <c r="ATF7" s="7"/>
      <c r="ATG7" s="40"/>
      <c r="ATH7" s="40"/>
      <c r="ATI7" s="40"/>
      <c r="ATN7" s="7"/>
      <c r="ATO7" s="40"/>
      <c r="ATP7" s="40"/>
      <c r="ATQ7" s="40"/>
      <c r="ATV7" s="7"/>
      <c r="ATW7" s="40"/>
      <c r="ATX7" s="40"/>
      <c r="ATY7" s="40"/>
      <c r="AUD7" s="7"/>
      <c r="AUE7" s="40"/>
      <c r="AUF7" s="40"/>
      <c r="AUG7" s="40"/>
      <c r="AUL7" s="7"/>
      <c r="AUM7" s="40"/>
      <c r="AUN7" s="40"/>
      <c r="AUO7" s="40"/>
      <c r="AUT7" s="7"/>
      <c r="AUU7" s="40"/>
      <c r="AUV7" s="40"/>
      <c r="AUW7" s="40"/>
      <c r="AVB7" s="7"/>
      <c r="AVC7" s="40"/>
      <c r="AVD7" s="40"/>
      <c r="AVE7" s="40"/>
      <c r="AVJ7" s="7"/>
      <c r="AVK7" s="40"/>
      <c r="AVL7" s="40"/>
      <c r="AVM7" s="40"/>
      <c r="AVR7" s="7"/>
      <c r="AVS7" s="40"/>
      <c r="AVT7" s="40"/>
      <c r="AVU7" s="40"/>
      <c r="AVZ7" s="7"/>
      <c r="AWA7" s="40"/>
      <c r="AWB7" s="40"/>
      <c r="AWC7" s="40"/>
      <c r="AWH7" s="7"/>
      <c r="AWI7" s="40"/>
      <c r="AWJ7" s="40"/>
      <c r="AWK7" s="40"/>
      <c r="AWP7" s="7"/>
      <c r="AWQ7" s="40"/>
      <c r="AWR7" s="40"/>
      <c r="AWS7" s="40"/>
      <c r="AWX7" s="7"/>
      <c r="AWY7" s="40"/>
      <c r="AWZ7" s="40"/>
      <c r="AXA7" s="40"/>
      <c r="AXF7" s="7"/>
      <c r="AXG7" s="40"/>
      <c r="AXH7" s="40"/>
      <c r="AXI7" s="40"/>
      <c r="AXN7" s="7"/>
      <c r="AXO7" s="40"/>
      <c r="AXP7" s="40"/>
      <c r="AXQ7" s="40"/>
      <c r="AXV7" s="7"/>
      <c r="AXW7" s="40"/>
      <c r="AXX7" s="40"/>
      <c r="AXY7" s="40"/>
      <c r="AYD7" s="7"/>
      <c r="AYE7" s="40"/>
      <c r="AYF7" s="40"/>
      <c r="AYG7" s="40"/>
      <c r="AYL7" s="7"/>
      <c r="AYM7" s="40"/>
      <c r="AYN7" s="40"/>
      <c r="AYO7" s="40"/>
      <c r="AYT7" s="7"/>
      <c r="AYU7" s="40"/>
      <c r="AYV7" s="40"/>
      <c r="AYW7" s="40"/>
      <c r="AZB7" s="7"/>
      <c r="AZC7" s="40"/>
      <c r="AZD7" s="40"/>
      <c r="AZE7" s="40"/>
      <c r="AZJ7" s="7"/>
      <c r="AZK7" s="40"/>
      <c r="AZL7" s="40"/>
      <c r="AZM7" s="40"/>
      <c r="AZR7" s="7"/>
      <c r="AZS7" s="40"/>
      <c r="AZT7" s="40"/>
      <c r="AZU7" s="40"/>
      <c r="AZZ7" s="7"/>
      <c r="BAA7" s="40"/>
      <c r="BAB7" s="40"/>
      <c r="BAC7" s="40"/>
      <c r="BAH7" s="7"/>
      <c r="BAI7" s="40"/>
      <c r="BAJ7" s="40"/>
      <c r="BAK7" s="40"/>
      <c r="BAP7" s="7"/>
      <c r="BAQ7" s="40"/>
      <c r="BAR7" s="40"/>
      <c r="BAS7" s="40"/>
      <c r="BAX7" s="7"/>
      <c r="BAY7" s="40"/>
      <c r="BAZ7" s="40"/>
      <c r="BBA7" s="40"/>
      <c r="BBF7" s="7"/>
      <c r="BBG7" s="40"/>
      <c r="BBH7" s="40"/>
      <c r="BBI7" s="40"/>
      <c r="BBN7" s="7"/>
      <c r="BBO7" s="40"/>
      <c r="BBP7" s="40"/>
      <c r="BBQ7" s="40"/>
      <c r="BBV7" s="7"/>
      <c r="BBW7" s="40"/>
      <c r="BBX7" s="40"/>
      <c r="BBY7" s="40"/>
      <c r="BCD7" s="7"/>
      <c r="BCE7" s="40"/>
      <c r="BCF7" s="40"/>
      <c r="BCG7" s="40"/>
      <c r="BCL7" s="7"/>
      <c r="BCM7" s="40"/>
      <c r="BCN7" s="40"/>
      <c r="BCO7" s="40"/>
      <c r="BCT7" s="7"/>
      <c r="BCU7" s="40"/>
      <c r="BCV7" s="40"/>
      <c r="BCW7" s="40"/>
      <c r="BDB7" s="7"/>
      <c r="BDC7" s="40"/>
      <c r="BDD7" s="40"/>
      <c r="BDE7" s="40"/>
      <c r="BDJ7" s="7"/>
      <c r="BDK7" s="40"/>
      <c r="BDL7" s="40"/>
      <c r="BDM7" s="40"/>
      <c r="BDR7" s="7"/>
      <c r="BDS7" s="40"/>
      <c r="BDT7" s="40"/>
      <c r="BDU7" s="40"/>
      <c r="BDZ7" s="7"/>
      <c r="BEA7" s="40"/>
      <c r="BEB7" s="40"/>
      <c r="BEC7" s="40"/>
      <c r="BEH7" s="7"/>
      <c r="BEI7" s="40"/>
      <c r="BEJ7" s="40"/>
      <c r="BEK7" s="40"/>
      <c r="BEP7" s="7"/>
      <c r="BEQ7" s="40"/>
      <c r="BER7" s="40"/>
      <c r="BES7" s="40"/>
      <c r="BEX7" s="7"/>
      <c r="BEY7" s="40"/>
      <c r="BEZ7" s="40"/>
      <c r="BFA7" s="40"/>
      <c r="BFF7" s="7"/>
      <c r="BFG7" s="40"/>
      <c r="BFH7" s="40"/>
      <c r="BFI7" s="40"/>
      <c r="BFN7" s="7"/>
      <c r="BFO7" s="40"/>
      <c r="BFP7" s="40"/>
      <c r="BFQ7" s="40"/>
      <c r="BFV7" s="7"/>
      <c r="BFW7" s="40"/>
      <c r="BFX7" s="40"/>
      <c r="BFY7" s="40"/>
      <c r="BGD7" s="7"/>
      <c r="BGE7" s="40"/>
      <c r="BGF7" s="40"/>
      <c r="BGG7" s="40"/>
      <c r="BGL7" s="7"/>
      <c r="BGM7" s="40"/>
      <c r="BGN7" s="40"/>
      <c r="BGO7" s="40"/>
      <c r="BGT7" s="7"/>
      <c r="BGU7" s="40"/>
      <c r="BGV7" s="40"/>
      <c r="BGW7" s="40"/>
      <c r="BHB7" s="7"/>
      <c r="BHC7" s="40"/>
      <c r="BHD7" s="40"/>
      <c r="BHE7" s="40"/>
      <c r="BHJ7" s="7"/>
      <c r="BHK7" s="40"/>
      <c r="BHL7" s="40"/>
      <c r="BHM7" s="40"/>
      <c r="BHR7" s="7"/>
      <c r="BHS7" s="40"/>
      <c r="BHT7" s="40"/>
      <c r="BHU7" s="40"/>
      <c r="BHZ7" s="7"/>
      <c r="BIA7" s="40"/>
      <c r="BIB7" s="40"/>
      <c r="BIC7" s="40"/>
      <c r="BIH7" s="7"/>
      <c r="BII7" s="40"/>
      <c r="BIJ7" s="40"/>
      <c r="BIK7" s="40"/>
      <c r="BIP7" s="7"/>
      <c r="BIQ7" s="40"/>
      <c r="BIR7" s="40"/>
      <c r="BIS7" s="40"/>
      <c r="BIX7" s="7"/>
      <c r="BIY7" s="40"/>
      <c r="BIZ7" s="40"/>
      <c r="BJA7" s="40"/>
      <c r="BJF7" s="7"/>
      <c r="BJG7" s="40"/>
      <c r="BJH7" s="40"/>
      <c r="BJI7" s="40"/>
      <c r="BJN7" s="7"/>
      <c r="BJO7" s="40"/>
      <c r="BJP7" s="40"/>
      <c r="BJQ7" s="40"/>
      <c r="BJV7" s="7"/>
      <c r="BJW7" s="40"/>
      <c r="BJX7" s="40"/>
      <c r="BJY7" s="40"/>
      <c r="BKD7" s="7"/>
      <c r="BKE7" s="40"/>
      <c r="BKF7" s="40"/>
      <c r="BKG7" s="40"/>
      <c r="BKL7" s="7"/>
      <c r="BKM7" s="40"/>
      <c r="BKN7" s="40"/>
      <c r="BKO7" s="40"/>
      <c r="BKT7" s="7"/>
      <c r="BKU7" s="40"/>
      <c r="BKV7" s="40"/>
      <c r="BKW7" s="40"/>
      <c r="BLB7" s="7"/>
      <c r="BLC7" s="40"/>
      <c r="BLD7" s="40"/>
      <c r="BLE7" s="40"/>
      <c r="BLJ7" s="7"/>
      <c r="BLK7" s="40"/>
      <c r="BLL7" s="40"/>
      <c r="BLM7" s="40"/>
      <c r="BLR7" s="7"/>
      <c r="BLS7" s="40"/>
      <c r="BLT7" s="40"/>
      <c r="BLU7" s="40"/>
      <c r="BLZ7" s="7"/>
      <c r="BMA7" s="40"/>
      <c r="BMB7" s="40"/>
      <c r="BMC7" s="40"/>
      <c r="BMH7" s="7"/>
      <c r="BMI7" s="40"/>
      <c r="BMJ7" s="40"/>
      <c r="BMK7" s="40"/>
      <c r="BMP7" s="7"/>
      <c r="BMQ7" s="40"/>
      <c r="BMR7" s="40"/>
      <c r="BMS7" s="40"/>
      <c r="BMX7" s="7"/>
      <c r="BMY7" s="40"/>
      <c r="BMZ7" s="40"/>
      <c r="BNA7" s="40"/>
      <c r="BNF7" s="7"/>
      <c r="BNG7" s="40"/>
      <c r="BNH7" s="40"/>
      <c r="BNI7" s="40"/>
      <c r="BNN7" s="7"/>
      <c r="BNO7" s="40"/>
      <c r="BNP7" s="40"/>
      <c r="BNQ7" s="40"/>
      <c r="BNV7" s="7"/>
      <c r="BNW7" s="40"/>
      <c r="BNX7" s="40"/>
      <c r="BNY7" s="40"/>
      <c r="BOD7" s="7"/>
      <c r="BOE7" s="40"/>
      <c r="BOF7" s="40"/>
      <c r="BOG7" s="40"/>
      <c r="BOL7" s="7"/>
      <c r="BOM7" s="40"/>
      <c r="BON7" s="40"/>
      <c r="BOO7" s="40"/>
      <c r="BOT7" s="7"/>
      <c r="BOU7" s="40"/>
      <c r="BOV7" s="40"/>
      <c r="BOW7" s="40"/>
      <c r="BPB7" s="7"/>
      <c r="BPC7" s="40"/>
      <c r="BPD7" s="40"/>
      <c r="BPE7" s="40"/>
      <c r="BPJ7" s="7"/>
      <c r="BPK7" s="40"/>
      <c r="BPL7" s="40"/>
      <c r="BPM7" s="40"/>
      <c r="BPR7" s="7"/>
      <c r="BPS7" s="40"/>
      <c r="BPT7" s="40"/>
      <c r="BPU7" s="40"/>
      <c r="BPZ7" s="7"/>
      <c r="BQA7" s="40"/>
      <c r="BQB7" s="40"/>
      <c r="BQC7" s="40"/>
      <c r="BQH7" s="7"/>
      <c r="BQI7" s="40"/>
      <c r="BQJ7" s="40"/>
      <c r="BQK7" s="40"/>
      <c r="BQP7" s="7"/>
      <c r="BQQ7" s="40"/>
      <c r="BQR7" s="40"/>
      <c r="BQS7" s="40"/>
      <c r="BQX7" s="7"/>
      <c r="BQY7" s="40"/>
      <c r="BQZ7" s="40"/>
      <c r="BRA7" s="40"/>
      <c r="BRF7" s="7"/>
      <c r="BRG7" s="40"/>
      <c r="BRH7" s="40"/>
      <c r="BRI7" s="40"/>
      <c r="BRN7" s="7"/>
      <c r="BRO7" s="40"/>
      <c r="BRP7" s="40"/>
      <c r="BRQ7" s="40"/>
      <c r="BRV7" s="7"/>
      <c r="BRW7" s="40"/>
      <c r="BRX7" s="40"/>
      <c r="BRY7" s="40"/>
      <c r="BSD7" s="7"/>
      <c r="BSE7" s="40"/>
      <c r="BSF7" s="40"/>
      <c r="BSG7" s="40"/>
      <c r="BSL7" s="7"/>
      <c r="BSM7" s="40"/>
      <c r="BSN7" s="40"/>
      <c r="BSO7" s="40"/>
      <c r="BST7" s="7"/>
      <c r="BSU7" s="40"/>
      <c r="BSV7" s="40"/>
      <c r="BSW7" s="40"/>
      <c r="BTB7" s="7"/>
      <c r="BTC7" s="40"/>
      <c r="BTD7" s="40"/>
      <c r="BTE7" s="40"/>
      <c r="BTJ7" s="7"/>
      <c r="BTK7" s="40"/>
      <c r="BTL7" s="40"/>
      <c r="BTM7" s="40"/>
      <c r="BTR7" s="7"/>
      <c r="BTS7" s="40"/>
      <c r="BTT7" s="40"/>
      <c r="BTU7" s="40"/>
      <c r="BTZ7" s="7"/>
      <c r="BUA7" s="40"/>
      <c r="BUB7" s="40"/>
      <c r="BUC7" s="40"/>
      <c r="BUH7" s="7"/>
      <c r="BUI7" s="40"/>
      <c r="BUJ7" s="40"/>
      <c r="BUK7" s="40"/>
      <c r="BUP7" s="7"/>
      <c r="BUQ7" s="40"/>
      <c r="BUR7" s="40"/>
      <c r="BUS7" s="40"/>
      <c r="BUX7" s="7"/>
      <c r="BUY7" s="40"/>
      <c r="BUZ7" s="40"/>
      <c r="BVA7" s="40"/>
      <c r="BVF7" s="7"/>
      <c r="BVG7" s="40"/>
      <c r="BVH7" s="40"/>
      <c r="BVI7" s="40"/>
      <c r="BVN7" s="7"/>
      <c r="BVO7" s="40"/>
      <c r="BVP7" s="40"/>
      <c r="BVQ7" s="40"/>
      <c r="BVV7" s="7"/>
      <c r="BVW7" s="40"/>
      <c r="BVX7" s="40"/>
      <c r="BVY7" s="40"/>
      <c r="BWD7" s="7"/>
      <c r="BWE7" s="40"/>
      <c r="BWF7" s="40"/>
      <c r="BWG7" s="40"/>
      <c r="BWL7" s="7"/>
      <c r="BWM7" s="40"/>
      <c r="BWN7" s="40"/>
      <c r="BWO7" s="40"/>
      <c r="BWT7" s="7"/>
      <c r="BWU7" s="40"/>
      <c r="BWV7" s="40"/>
      <c r="BWW7" s="40"/>
      <c r="BXB7" s="7"/>
      <c r="BXC7" s="40"/>
      <c r="BXD7" s="40"/>
      <c r="BXE7" s="40"/>
      <c r="BXJ7" s="7"/>
      <c r="BXK7" s="40"/>
      <c r="BXL7" s="40"/>
      <c r="BXM7" s="40"/>
      <c r="BXR7" s="7"/>
      <c r="BXS7" s="40"/>
      <c r="BXT7" s="40"/>
      <c r="BXU7" s="40"/>
      <c r="BXZ7" s="7"/>
      <c r="BYA7" s="40"/>
      <c r="BYB7" s="40"/>
      <c r="BYC7" s="40"/>
      <c r="BYH7" s="7"/>
      <c r="BYI7" s="40"/>
      <c r="BYJ7" s="40"/>
      <c r="BYK7" s="40"/>
      <c r="BYP7" s="7"/>
      <c r="BYQ7" s="40"/>
      <c r="BYR7" s="40"/>
      <c r="BYS7" s="40"/>
      <c r="BYX7" s="7"/>
      <c r="BYY7" s="40"/>
      <c r="BYZ7" s="40"/>
      <c r="BZA7" s="40"/>
      <c r="BZF7" s="7"/>
      <c r="BZG7" s="40"/>
      <c r="BZH7" s="40"/>
      <c r="BZI7" s="40"/>
      <c r="BZN7" s="7"/>
      <c r="BZO7" s="40"/>
      <c r="BZP7" s="40"/>
      <c r="BZQ7" s="40"/>
      <c r="BZV7" s="7"/>
      <c r="BZW7" s="40"/>
      <c r="BZX7" s="40"/>
      <c r="BZY7" s="40"/>
      <c r="CAD7" s="7"/>
      <c r="CAE7" s="40"/>
      <c r="CAF7" s="40"/>
      <c r="CAG7" s="40"/>
      <c r="CAL7" s="7"/>
      <c r="CAM7" s="40"/>
      <c r="CAN7" s="40"/>
      <c r="CAO7" s="40"/>
      <c r="CAT7" s="7"/>
      <c r="CAU7" s="40"/>
      <c r="CAV7" s="40"/>
      <c r="CAW7" s="40"/>
      <c r="CBB7" s="7"/>
      <c r="CBC7" s="40"/>
      <c r="CBD7" s="40"/>
      <c r="CBE7" s="40"/>
      <c r="CBJ7" s="7"/>
      <c r="CBK7" s="40"/>
      <c r="CBL7" s="40"/>
      <c r="CBM7" s="40"/>
      <c r="CBR7" s="7"/>
      <c r="CBS7" s="40"/>
      <c r="CBT7" s="40"/>
      <c r="CBU7" s="40"/>
      <c r="CBZ7" s="7"/>
      <c r="CCA7" s="40"/>
      <c r="CCB7" s="40"/>
      <c r="CCC7" s="40"/>
      <c r="CCH7" s="7"/>
      <c r="CCI7" s="40"/>
      <c r="CCJ7" s="40"/>
      <c r="CCK7" s="40"/>
      <c r="CCP7" s="7"/>
      <c r="CCQ7" s="40"/>
      <c r="CCR7" s="40"/>
      <c r="CCS7" s="40"/>
      <c r="CCX7" s="7"/>
      <c r="CCY7" s="40"/>
      <c r="CCZ7" s="40"/>
      <c r="CDA7" s="40"/>
      <c r="CDF7" s="7"/>
      <c r="CDG7" s="40"/>
      <c r="CDH7" s="40"/>
      <c r="CDI7" s="40"/>
      <c r="CDN7" s="7"/>
      <c r="CDO7" s="40"/>
      <c r="CDP7" s="40"/>
      <c r="CDQ7" s="40"/>
      <c r="CDV7" s="7"/>
      <c r="CDW7" s="40"/>
      <c r="CDX7" s="40"/>
      <c r="CDY7" s="40"/>
      <c r="CED7" s="7"/>
      <c r="CEE7" s="40"/>
      <c r="CEF7" s="40"/>
      <c r="CEG7" s="40"/>
      <c r="CEL7" s="7"/>
      <c r="CEM7" s="40"/>
      <c r="CEN7" s="40"/>
      <c r="CEO7" s="40"/>
      <c r="CET7" s="7"/>
      <c r="CEU7" s="40"/>
      <c r="CEV7" s="40"/>
      <c r="CEW7" s="40"/>
      <c r="CFB7" s="7"/>
      <c r="CFC7" s="40"/>
      <c r="CFD7" s="40"/>
      <c r="CFE7" s="40"/>
      <c r="CFJ7" s="7"/>
      <c r="CFK7" s="40"/>
      <c r="CFL7" s="40"/>
      <c r="CFM7" s="40"/>
      <c r="CFR7" s="7"/>
      <c r="CFS7" s="40"/>
      <c r="CFT7" s="40"/>
      <c r="CFU7" s="40"/>
      <c r="CFZ7" s="7"/>
      <c r="CGA7" s="40"/>
      <c r="CGB7" s="40"/>
      <c r="CGC7" s="40"/>
      <c r="CGH7" s="7"/>
      <c r="CGI7" s="40"/>
      <c r="CGJ7" s="40"/>
      <c r="CGK7" s="40"/>
      <c r="CGP7" s="7"/>
      <c r="CGQ7" s="40"/>
      <c r="CGR7" s="40"/>
      <c r="CGS7" s="40"/>
      <c r="CGX7" s="7"/>
      <c r="CGY7" s="40"/>
      <c r="CGZ7" s="40"/>
      <c r="CHA7" s="40"/>
      <c r="CHF7" s="7"/>
      <c r="CHG7" s="40"/>
      <c r="CHH7" s="40"/>
      <c r="CHI7" s="40"/>
      <c r="CHN7" s="7"/>
      <c r="CHO7" s="40"/>
      <c r="CHP7" s="40"/>
      <c r="CHQ7" s="40"/>
      <c r="CHV7" s="7"/>
      <c r="CHW7" s="40"/>
      <c r="CHX7" s="40"/>
      <c r="CHY7" s="40"/>
      <c r="CID7" s="7"/>
      <c r="CIE7" s="40"/>
      <c r="CIF7" s="40"/>
      <c r="CIG7" s="40"/>
      <c r="CIL7" s="7"/>
      <c r="CIM7" s="40"/>
      <c r="CIN7" s="40"/>
      <c r="CIO7" s="40"/>
      <c r="CIT7" s="7"/>
      <c r="CIU7" s="40"/>
      <c r="CIV7" s="40"/>
      <c r="CIW7" s="40"/>
      <c r="CJB7" s="7"/>
      <c r="CJC7" s="40"/>
      <c r="CJD7" s="40"/>
      <c r="CJE7" s="40"/>
      <c r="CJJ7" s="7"/>
      <c r="CJK7" s="40"/>
      <c r="CJL7" s="40"/>
      <c r="CJM7" s="40"/>
      <c r="CJR7" s="7"/>
      <c r="CJS7" s="40"/>
      <c r="CJT7" s="40"/>
      <c r="CJU7" s="40"/>
      <c r="CJZ7" s="7"/>
      <c r="CKA7" s="40"/>
      <c r="CKB7" s="40"/>
      <c r="CKC7" s="40"/>
      <c r="CKH7" s="7"/>
      <c r="CKI7" s="40"/>
      <c r="CKJ7" s="40"/>
      <c r="CKK7" s="40"/>
      <c r="CKP7" s="7"/>
      <c r="CKQ7" s="40"/>
      <c r="CKR7" s="40"/>
      <c r="CKS7" s="40"/>
      <c r="CKX7" s="7"/>
      <c r="CKY7" s="40"/>
      <c r="CKZ7" s="40"/>
      <c r="CLA7" s="40"/>
      <c r="CLF7" s="7"/>
      <c r="CLG7" s="40"/>
      <c r="CLH7" s="40"/>
      <c r="CLI7" s="40"/>
      <c r="CLN7" s="7"/>
      <c r="CLO7" s="40"/>
      <c r="CLP7" s="40"/>
      <c r="CLQ7" s="40"/>
      <c r="CLV7" s="7"/>
      <c r="CLW7" s="40"/>
      <c r="CLX7" s="40"/>
      <c r="CLY7" s="40"/>
      <c r="CMD7" s="7"/>
      <c r="CME7" s="40"/>
      <c r="CMF7" s="40"/>
      <c r="CMG7" s="40"/>
      <c r="CML7" s="7"/>
      <c r="CMM7" s="40"/>
      <c r="CMN7" s="40"/>
      <c r="CMO7" s="40"/>
      <c r="CMT7" s="7"/>
      <c r="CMU7" s="40"/>
      <c r="CMV7" s="40"/>
      <c r="CMW7" s="40"/>
      <c r="CNB7" s="7"/>
      <c r="CNC7" s="40"/>
      <c r="CND7" s="40"/>
      <c r="CNE7" s="40"/>
      <c r="CNJ7" s="7"/>
      <c r="CNK7" s="40"/>
      <c r="CNL7" s="40"/>
      <c r="CNM7" s="40"/>
      <c r="CNR7" s="7"/>
      <c r="CNS7" s="40"/>
      <c r="CNT7" s="40"/>
      <c r="CNU7" s="40"/>
      <c r="CNZ7" s="7"/>
      <c r="COA7" s="40"/>
      <c r="COB7" s="40"/>
      <c r="COC7" s="40"/>
      <c r="COH7" s="7"/>
      <c r="COI7" s="40"/>
      <c r="COJ7" s="40"/>
      <c r="COK7" s="40"/>
      <c r="COP7" s="7"/>
      <c r="COQ7" s="40"/>
      <c r="COR7" s="40"/>
      <c r="COS7" s="40"/>
      <c r="COX7" s="7"/>
      <c r="COY7" s="40"/>
      <c r="COZ7" s="40"/>
      <c r="CPA7" s="40"/>
      <c r="CPF7" s="7"/>
      <c r="CPG7" s="40"/>
      <c r="CPH7" s="40"/>
      <c r="CPI7" s="40"/>
      <c r="CPN7" s="7"/>
      <c r="CPO7" s="40"/>
      <c r="CPP7" s="40"/>
      <c r="CPQ7" s="40"/>
      <c r="CPV7" s="7"/>
      <c r="CPW7" s="40"/>
      <c r="CPX7" s="40"/>
      <c r="CPY7" s="40"/>
      <c r="CQD7" s="7"/>
      <c r="CQE7" s="40"/>
      <c r="CQF7" s="40"/>
      <c r="CQG7" s="40"/>
      <c r="CQL7" s="7"/>
      <c r="CQM7" s="40"/>
      <c r="CQN7" s="40"/>
      <c r="CQO7" s="40"/>
      <c r="CQT7" s="7"/>
      <c r="CQU7" s="40"/>
      <c r="CQV7" s="40"/>
      <c r="CQW7" s="40"/>
      <c r="CRB7" s="7"/>
      <c r="CRC7" s="40"/>
      <c r="CRD7" s="40"/>
      <c r="CRE7" s="40"/>
      <c r="CRJ7" s="7"/>
      <c r="CRK7" s="40"/>
      <c r="CRL7" s="40"/>
      <c r="CRM7" s="40"/>
      <c r="CRR7" s="7"/>
      <c r="CRS7" s="40"/>
      <c r="CRT7" s="40"/>
      <c r="CRU7" s="40"/>
      <c r="CRZ7" s="7"/>
      <c r="CSA7" s="40"/>
      <c r="CSB7" s="40"/>
      <c r="CSC7" s="40"/>
      <c r="CSH7" s="7"/>
      <c r="CSI7" s="40"/>
      <c r="CSJ7" s="40"/>
      <c r="CSK7" s="40"/>
      <c r="CSP7" s="7"/>
      <c r="CSQ7" s="40"/>
      <c r="CSR7" s="40"/>
      <c r="CSS7" s="40"/>
      <c r="CSX7" s="7"/>
      <c r="CSY7" s="40"/>
      <c r="CSZ7" s="40"/>
      <c r="CTA7" s="40"/>
      <c r="CTF7" s="7"/>
      <c r="CTG7" s="40"/>
      <c r="CTH7" s="40"/>
      <c r="CTI7" s="40"/>
      <c r="CTN7" s="7"/>
      <c r="CTO7" s="40"/>
      <c r="CTP7" s="40"/>
      <c r="CTQ7" s="40"/>
      <c r="CTV7" s="7"/>
      <c r="CTW7" s="40"/>
      <c r="CTX7" s="40"/>
      <c r="CTY7" s="40"/>
      <c r="CUD7" s="7"/>
      <c r="CUE7" s="40"/>
      <c r="CUF7" s="40"/>
      <c r="CUG7" s="40"/>
      <c r="CUL7" s="7"/>
      <c r="CUM7" s="40"/>
      <c r="CUN7" s="40"/>
      <c r="CUO7" s="40"/>
      <c r="CUT7" s="7"/>
      <c r="CUU7" s="40"/>
      <c r="CUV7" s="40"/>
      <c r="CUW7" s="40"/>
      <c r="CVB7" s="7"/>
      <c r="CVC7" s="40"/>
      <c r="CVD7" s="40"/>
      <c r="CVE7" s="40"/>
      <c r="CVJ7" s="7"/>
      <c r="CVK7" s="40"/>
      <c r="CVL7" s="40"/>
      <c r="CVM7" s="40"/>
      <c r="CVR7" s="7"/>
      <c r="CVS7" s="40"/>
      <c r="CVT7" s="40"/>
      <c r="CVU7" s="40"/>
      <c r="CVZ7" s="7"/>
      <c r="CWA7" s="40"/>
      <c r="CWB7" s="40"/>
      <c r="CWC7" s="40"/>
      <c r="CWH7" s="7"/>
      <c r="CWI7" s="40"/>
      <c r="CWJ7" s="40"/>
      <c r="CWK7" s="40"/>
      <c r="CWP7" s="7"/>
      <c r="CWQ7" s="40"/>
      <c r="CWR7" s="40"/>
      <c r="CWS7" s="40"/>
      <c r="CWX7" s="7"/>
      <c r="CWY7" s="40"/>
      <c r="CWZ7" s="40"/>
      <c r="CXA7" s="40"/>
      <c r="CXF7" s="7"/>
      <c r="CXG7" s="40"/>
      <c r="CXH7" s="40"/>
      <c r="CXI7" s="40"/>
      <c r="CXN7" s="7"/>
      <c r="CXO7" s="40"/>
      <c r="CXP7" s="40"/>
      <c r="CXQ7" s="40"/>
      <c r="CXV7" s="7"/>
      <c r="CXW7" s="40"/>
      <c r="CXX7" s="40"/>
      <c r="CXY7" s="40"/>
      <c r="CYD7" s="7"/>
      <c r="CYE7" s="40"/>
      <c r="CYF7" s="40"/>
      <c r="CYG7" s="40"/>
      <c r="CYL7" s="7"/>
      <c r="CYM7" s="40"/>
      <c r="CYN7" s="40"/>
      <c r="CYO7" s="40"/>
      <c r="CYT7" s="7"/>
      <c r="CYU7" s="40"/>
      <c r="CYV7" s="40"/>
      <c r="CYW7" s="40"/>
      <c r="CZB7" s="7"/>
      <c r="CZC7" s="40"/>
      <c r="CZD7" s="40"/>
      <c r="CZE7" s="40"/>
      <c r="CZJ7" s="7"/>
      <c r="CZK7" s="40"/>
      <c r="CZL7" s="40"/>
      <c r="CZM7" s="40"/>
      <c r="CZR7" s="7"/>
      <c r="CZS7" s="40"/>
      <c r="CZT7" s="40"/>
      <c r="CZU7" s="40"/>
      <c r="CZZ7" s="7"/>
      <c r="DAA7" s="40"/>
      <c r="DAB7" s="40"/>
      <c r="DAC7" s="40"/>
      <c r="DAH7" s="7"/>
      <c r="DAI7" s="40"/>
      <c r="DAJ7" s="40"/>
      <c r="DAK7" s="40"/>
      <c r="DAP7" s="7"/>
      <c r="DAQ7" s="40"/>
      <c r="DAR7" s="40"/>
      <c r="DAS7" s="40"/>
      <c r="DAX7" s="7"/>
      <c r="DAY7" s="40"/>
      <c r="DAZ7" s="40"/>
      <c r="DBA7" s="40"/>
      <c r="DBF7" s="7"/>
      <c r="DBG7" s="40"/>
      <c r="DBH7" s="40"/>
      <c r="DBI7" s="40"/>
      <c r="DBN7" s="7"/>
      <c r="DBO7" s="40"/>
      <c r="DBP7" s="40"/>
      <c r="DBQ7" s="40"/>
      <c r="DBV7" s="7"/>
      <c r="DBW7" s="40"/>
      <c r="DBX7" s="40"/>
      <c r="DBY7" s="40"/>
      <c r="DCD7" s="7"/>
      <c r="DCE7" s="40"/>
      <c r="DCF7" s="40"/>
      <c r="DCG7" s="40"/>
      <c r="DCL7" s="7"/>
      <c r="DCM7" s="40"/>
      <c r="DCN7" s="40"/>
      <c r="DCO7" s="40"/>
      <c r="DCT7" s="7"/>
      <c r="DCU7" s="40"/>
      <c r="DCV7" s="40"/>
      <c r="DCW7" s="40"/>
      <c r="DDB7" s="7"/>
      <c r="DDC7" s="40"/>
      <c r="DDD7" s="40"/>
      <c r="DDE7" s="40"/>
      <c r="DDJ7" s="7"/>
      <c r="DDK7" s="40"/>
      <c r="DDL7" s="40"/>
      <c r="DDM7" s="40"/>
      <c r="DDR7" s="7"/>
      <c r="DDS7" s="40"/>
      <c r="DDT7" s="40"/>
      <c r="DDU7" s="40"/>
      <c r="DDZ7" s="7"/>
      <c r="DEA7" s="40"/>
      <c r="DEB7" s="40"/>
      <c r="DEC7" s="40"/>
      <c r="DEH7" s="7"/>
      <c r="DEI7" s="40"/>
      <c r="DEJ7" s="40"/>
      <c r="DEK7" s="40"/>
      <c r="DEP7" s="7"/>
      <c r="DEQ7" s="40"/>
      <c r="DER7" s="40"/>
      <c r="DES7" s="40"/>
      <c r="DEX7" s="7"/>
      <c r="DEY7" s="40"/>
      <c r="DEZ7" s="40"/>
      <c r="DFA7" s="40"/>
      <c r="DFF7" s="7"/>
      <c r="DFG7" s="40"/>
      <c r="DFH7" s="40"/>
      <c r="DFI7" s="40"/>
      <c r="DFN7" s="7"/>
      <c r="DFO7" s="40"/>
      <c r="DFP7" s="40"/>
      <c r="DFQ7" s="40"/>
      <c r="DFV7" s="7"/>
      <c r="DFW7" s="40"/>
      <c r="DFX7" s="40"/>
      <c r="DFY7" s="40"/>
      <c r="DGD7" s="7"/>
      <c r="DGE7" s="40"/>
      <c r="DGF7" s="40"/>
      <c r="DGG7" s="40"/>
      <c r="DGL7" s="7"/>
      <c r="DGM7" s="40"/>
      <c r="DGN7" s="40"/>
      <c r="DGO7" s="40"/>
      <c r="DGT7" s="7"/>
      <c r="DGU7" s="40"/>
      <c r="DGV7" s="40"/>
      <c r="DGW7" s="40"/>
      <c r="DHB7" s="7"/>
      <c r="DHC7" s="40"/>
      <c r="DHD7" s="40"/>
      <c r="DHE7" s="40"/>
      <c r="DHJ7" s="7"/>
      <c r="DHK7" s="40"/>
      <c r="DHL7" s="40"/>
      <c r="DHM7" s="40"/>
      <c r="DHR7" s="7"/>
      <c r="DHS7" s="40"/>
      <c r="DHT7" s="40"/>
      <c r="DHU7" s="40"/>
      <c r="DHZ7" s="7"/>
      <c r="DIA7" s="40"/>
      <c r="DIB7" s="40"/>
      <c r="DIC7" s="40"/>
      <c r="DIH7" s="7"/>
      <c r="DII7" s="40"/>
      <c r="DIJ7" s="40"/>
      <c r="DIK7" s="40"/>
      <c r="DIP7" s="7"/>
      <c r="DIQ7" s="40"/>
      <c r="DIR7" s="40"/>
      <c r="DIS7" s="40"/>
      <c r="DIX7" s="7"/>
      <c r="DIY7" s="40"/>
      <c r="DIZ7" s="40"/>
      <c r="DJA7" s="40"/>
      <c r="DJF7" s="7"/>
      <c r="DJG7" s="40"/>
      <c r="DJH7" s="40"/>
      <c r="DJI7" s="40"/>
      <c r="DJN7" s="7"/>
      <c r="DJO7" s="40"/>
      <c r="DJP7" s="40"/>
      <c r="DJQ7" s="40"/>
      <c r="DJV7" s="7"/>
      <c r="DJW7" s="40"/>
      <c r="DJX7" s="40"/>
      <c r="DJY7" s="40"/>
      <c r="DKD7" s="7"/>
      <c r="DKE7" s="40"/>
      <c r="DKF7" s="40"/>
      <c r="DKG7" s="40"/>
      <c r="DKL7" s="7"/>
      <c r="DKM7" s="40"/>
      <c r="DKN7" s="40"/>
      <c r="DKO7" s="40"/>
      <c r="DKT7" s="7"/>
      <c r="DKU7" s="40"/>
      <c r="DKV7" s="40"/>
      <c r="DKW7" s="40"/>
      <c r="DLB7" s="7"/>
      <c r="DLC7" s="40"/>
      <c r="DLD7" s="40"/>
      <c r="DLE7" s="40"/>
      <c r="DLJ7" s="7"/>
      <c r="DLK7" s="40"/>
      <c r="DLL7" s="40"/>
      <c r="DLM7" s="40"/>
      <c r="DLR7" s="7"/>
      <c r="DLS7" s="40"/>
      <c r="DLT7" s="40"/>
      <c r="DLU7" s="40"/>
      <c r="DLZ7" s="7"/>
      <c r="DMA7" s="40"/>
      <c r="DMB7" s="40"/>
      <c r="DMC7" s="40"/>
      <c r="DMH7" s="7"/>
      <c r="DMI7" s="40"/>
      <c r="DMJ7" s="40"/>
      <c r="DMK7" s="40"/>
      <c r="DMP7" s="7"/>
      <c r="DMQ7" s="40"/>
      <c r="DMR7" s="40"/>
      <c r="DMS7" s="40"/>
      <c r="DMX7" s="7"/>
      <c r="DMY7" s="40"/>
      <c r="DMZ7" s="40"/>
      <c r="DNA7" s="40"/>
      <c r="DNF7" s="7"/>
      <c r="DNG7" s="40"/>
      <c r="DNH7" s="40"/>
      <c r="DNI7" s="40"/>
      <c r="DNN7" s="7"/>
      <c r="DNO7" s="40"/>
      <c r="DNP7" s="40"/>
      <c r="DNQ7" s="40"/>
      <c r="DNV7" s="7"/>
      <c r="DNW7" s="40"/>
      <c r="DNX7" s="40"/>
      <c r="DNY7" s="40"/>
      <c r="DOD7" s="7"/>
      <c r="DOE7" s="40"/>
      <c r="DOF7" s="40"/>
      <c r="DOG7" s="40"/>
      <c r="DOL7" s="7"/>
      <c r="DOM7" s="40"/>
      <c r="DON7" s="40"/>
      <c r="DOO7" s="40"/>
      <c r="DOT7" s="7"/>
      <c r="DOU7" s="40"/>
      <c r="DOV7" s="40"/>
      <c r="DOW7" s="40"/>
      <c r="DPB7" s="7"/>
      <c r="DPC7" s="40"/>
      <c r="DPD7" s="40"/>
      <c r="DPE7" s="40"/>
      <c r="DPJ7" s="7"/>
      <c r="DPK7" s="40"/>
      <c r="DPL7" s="40"/>
      <c r="DPM7" s="40"/>
      <c r="DPR7" s="7"/>
      <c r="DPS7" s="40"/>
      <c r="DPT7" s="40"/>
      <c r="DPU7" s="40"/>
      <c r="DPZ7" s="7"/>
      <c r="DQA7" s="40"/>
      <c r="DQB7" s="40"/>
      <c r="DQC7" s="40"/>
      <c r="DQH7" s="7"/>
      <c r="DQI7" s="40"/>
      <c r="DQJ7" s="40"/>
      <c r="DQK7" s="40"/>
      <c r="DQP7" s="7"/>
      <c r="DQQ7" s="40"/>
      <c r="DQR7" s="40"/>
      <c r="DQS7" s="40"/>
      <c r="DQX7" s="7"/>
      <c r="DQY7" s="40"/>
      <c r="DQZ7" s="40"/>
      <c r="DRA7" s="40"/>
      <c r="DRF7" s="7"/>
      <c r="DRG7" s="40"/>
      <c r="DRH7" s="40"/>
      <c r="DRI7" s="40"/>
      <c r="DRN7" s="7"/>
      <c r="DRO7" s="40"/>
      <c r="DRP7" s="40"/>
      <c r="DRQ7" s="40"/>
      <c r="DRV7" s="7"/>
      <c r="DRW7" s="40"/>
      <c r="DRX7" s="40"/>
      <c r="DRY7" s="40"/>
      <c r="DSD7" s="7"/>
      <c r="DSE7" s="40"/>
      <c r="DSF7" s="40"/>
      <c r="DSG7" s="40"/>
      <c r="DSL7" s="7"/>
      <c r="DSM7" s="40"/>
      <c r="DSN7" s="40"/>
      <c r="DSO7" s="40"/>
      <c r="DST7" s="7"/>
      <c r="DSU7" s="40"/>
      <c r="DSV7" s="40"/>
      <c r="DSW7" s="40"/>
      <c r="DTB7" s="7"/>
      <c r="DTC7" s="40"/>
      <c r="DTD7" s="40"/>
      <c r="DTE7" s="40"/>
      <c r="DTJ7" s="7"/>
      <c r="DTK7" s="40"/>
      <c r="DTL7" s="40"/>
      <c r="DTM7" s="40"/>
      <c r="DTR7" s="7"/>
      <c r="DTS7" s="40"/>
      <c r="DTT7" s="40"/>
      <c r="DTU7" s="40"/>
      <c r="DTZ7" s="7"/>
      <c r="DUA7" s="40"/>
      <c r="DUB7" s="40"/>
      <c r="DUC7" s="40"/>
      <c r="DUH7" s="7"/>
      <c r="DUI7" s="40"/>
      <c r="DUJ7" s="40"/>
      <c r="DUK7" s="40"/>
      <c r="DUP7" s="7"/>
      <c r="DUQ7" s="40"/>
      <c r="DUR7" s="40"/>
      <c r="DUS7" s="40"/>
      <c r="DUX7" s="7"/>
      <c r="DUY7" s="40"/>
      <c r="DUZ7" s="40"/>
      <c r="DVA7" s="40"/>
      <c r="DVF7" s="7"/>
      <c r="DVG7" s="40"/>
      <c r="DVH7" s="40"/>
      <c r="DVI7" s="40"/>
      <c r="DVN7" s="7"/>
      <c r="DVO7" s="40"/>
      <c r="DVP7" s="40"/>
      <c r="DVQ7" s="40"/>
      <c r="DVV7" s="7"/>
      <c r="DVW7" s="40"/>
      <c r="DVX7" s="40"/>
      <c r="DVY7" s="40"/>
      <c r="DWD7" s="7"/>
      <c r="DWE7" s="40"/>
      <c r="DWF7" s="40"/>
      <c r="DWG7" s="40"/>
      <c r="DWL7" s="7"/>
      <c r="DWM7" s="40"/>
      <c r="DWN7" s="40"/>
      <c r="DWO7" s="40"/>
      <c r="DWT7" s="7"/>
      <c r="DWU7" s="40"/>
      <c r="DWV7" s="40"/>
      <c r="DWW7" s="40"/>
      <c r="DXB7" s="7"/>
      <c r="DXC7" s="40"/>
      <c r="DXD7" s="40"/>
      <c r="DXE7" s="40"/>
      <c r="DXJ7" s="7"/>
      <c r="DXK7" s="40"/>
      <c r="DXL7" s="40"/>
      <c r="DXM7" s="40"/>
      <c r="DXR7" s="7"/>
      <c r="DXS7" s="40"/>
      <c r="DXT7" s="40"/>
      <c r="DXU7" s="40"/>
      <c r="DXZ7" s="7"/>
      <c r="DYA7" s="40"/>
      <c r="DYB7" s="40"/>
      <c r="DYC7" s="40"/>
      <c r="DYH7" s="7"/>
      <c r="DYI7" s="40"/>
      <c r="DYJ7" s="40"/>
      <c r="DYK7" s="40"/>
      <c r="DYP7" s="7"/>
      <c r="DYQ7" s="40"/>
      <c r="DYR7" s="40"/>
      <c r="DYS7" s="40"/>
      <c r="DYX7" s="7"/>
      <c r="DYY7" s="40"/>
      <c r="DYZ7" s="40"/>
      <c r="DZA7" s="40"/>
      <c r="DZF7" s="7"/>
      <c r="DZG7" s="40"/>
      <c r="DZH7" s="40"/>
      <c r="DZI7" s="40"/>
      <c r="DZN7" s="7"/>
      <c r="DZO7" s="40"/>
      <c r="DZP7" s="40"/>
      <c r="DZQ7" s="40"/>
      <c r="DZV7" s="7"/>
      <c r="DZW7" s="40"/>
      <c r="DZX7" s="40"/>
      <c r="DZY7" s="40"/>
      <c r="EAD7" s="7"/>
      <c r="EAE7" s="40"/>
      <c r="EAF7" s="40"/>
      <c r="EAG7" s="40"/>
      <c r="EAL7" s="7"/>
      <c r="EAM7" s="40"/>
      <c r="EAN7" s="40"/>
      <c r="EAO7" s="40"/>
      <c r="EAT7" s="7"/>
      <c r="EAU7" s="40"/>
      <c r="EAV7" s="40"/>
      <c r="EAW7" s="40"/>
      <c r="EBB7" s="7"/>
      <c r="EBC7" s="40"/>
      <c r="EBD7" s="40"/>
      <c r="EBE7" s="40"/>
      <c r="EBJ7" s="7"/>
      <c r="EBK7" s="40"/>
      <c r="EBL7" s="40"/>
      <c r="EBM7" s="40"/>
      <c r="EBR7" s="7"/>
      <c r="EBS7" s="40"/>
      <c r="EBT7" s="40"/>
      <c r="EBU7" s="40"/>
      <c r="EBZ7" s="7"/>
      <c r="ECA7" s="40"/>
      <c r="ECB7" s="40"/>
      <c r="ECC7" s="40"/>
      <c r="ECH7" s="7"/>
      <c r="ECI7" s="40"/>
      <c r="ECJ7" s="40"/>
      <c r="ECK7" s="40"/>
      <c r="ECP7" s="7"/>
      <c r="ECQ7" s="40"/>
      <c r="ECR7" s="40"/>
      <c r="ECS7" s="40"/>
      <c r="ECX7" s="7"/>
      <c r="ECY7" s="40"/>
      <c r="ECZ7" s="40"/>
      <c r="EDA7" s="40"/>
      <c r="EDF7" s="7"/>
      <c r="EDG7" s="40"/>
      <c r="EDH7" s="40"/>
      <c r="EDI7" s="40"/>
      <c r="EDN7" s="7"/>
      <c r="EDO7" s="40"/>
      <c r="EDP7" s="40"/>
      <c r="EDQ7" s="40"/>
      <c r="EDV7" s="7"/>
      <c r="EDW7" s="40"/>
      <c r="EDX7" s="40"/>
      <c r="EDY7" s="40"/>
      <c r="EED7" s="7"/>
      <c r="EEE7" s="40"/>
      <c r="EEF7" s="40"/>
      <c r="EEG7" s="40"/>
      <c r="EEL7" s="7"/>
      <c r="EEM7" s="40"/>
      <c r="EEN7" s="40"/>
      <c r="EEO7" s="40"/>
      <c r="EET7" s="7"/>
      <c r="EEU7" s="40"/>
      <c r="EEV7" s="40"/>
      <c r="EEW7" s="40"/>
      <c r="EFB7" s="7"/>
      <c r="EFC7" s="40"/>
      <c r="EFD7" s="40"/>
      <c r="EFE7" s="40"/>
      <c r="EFJ7" s="7"/>
      <c r="EFK7" s="40"/>
      <c r="EFL7" s="40"/>
      <c r="EFM7" s="40"/>
      <c r="EFR7" s="7"/>
      <c r="EFS7" s="40"/>
      <c r="EFT7" s="40"/>
      <c r="EFU7" s="40"/>
      <c r="EFZ7" s="7"/>
      <c r="EGA7" s="40"/>
      <c r="EGB7" s="40"/>
      <c r="EGC7" s="40"/>
      <c r="EGH7" s="7"/>
      <c r="EGI7" s="40"/>
      <c r="EGJ7" s="40"/>
      <c r="EGK7" s="40"/>
      <c r="EGP7" s="7"/>
      <c r="EGQ7" s="40"/>
      <c r="EGR7" s="40"/>
      <c r="EGS7" s="40"/>
      <c r="EGX7" s="7"/>
      <c r="EGY7" s="40"/>
      <c r="EGZ7" s="40"/>
      <c r="EHA7" s="40"/>
      <c r="EHF7" s="7"/>
      <c r="EHG7" s="40"/>
      <c r="EHH7" s="40"/>
      <c r="EHI7" s="40"/>
      <c r="EHN7" s="7"/>
      <c r="EHO7" s="40"/>
      <c r="EHP7" s="40"/>
      <c r="EHQ7" s="40"/>
      <c r="EHV7" s="7"/>
      <c r="EHW7" s="40"/>
      <c r="EHX7" s="40"/>
      <c r="EHY7" s="40"/>
      <c r="EID7" s="7"/>
      <c r="EIE7" s="40"/>
      <c r="EIF7" s="40"/>
      <c r="EIG7" s="40"/>
      <c r="EIL7" s="7"/>
      <c r="EIM7" s="40"/>
      <c r="EIN7" s="40"/>
      <c r="EIO7" s="40"/>
      <c r="EIT7" s="7"/>
      <c r="EIU7" s="40"/>
      <c r="EIV7" s="40"/>
      <c r="EIW7" s="40"/>
      <c r="EJB7" s="7"/>
      <c r="EJC7" s="40"/>
      <c r="EJD7" s="40"/>
      <c r="EJE7" s="40"/>
      <c r="EJJ7" s="7"/>
      <c r="EJK7" s="40"/>
      <c r="EJL7" s="40"/>
      <c r="EJM7" s="40"/>
      <c r="EJR7" s="7"/>
      <c r="EJS7" s="40"/>
      <c r="EJT7" s="40"/>
      <c r="EJU7" s="40"/>
      <c r="EJZ7" s="7"/>
      <c r="EKA7" s="40"/>
      <c r="EKB7" s="40"/>
      <c r="EKC7" s="40"/>
      <c r="EKH7" s="7"/>
      <c r="EKI7" s="40"/>
      <c r="EKJ7" s="40"/>
      <c r="EKK7" s="40"/>
      <c r="EKP7" s="7"/>
      <c r="EKQ7" s="40"/>
      <c r="EKR7" s="40"/>
      <c r="EKS7" s="40"/>
      <c r="EKX7" s="7"/>
      <c r="EKY7" s="40"/>
      <c r="EKZ7" s="40"/>
      <c r="ELA7" s="40"/>
      <c r="ELF7" s="7"/>
      <c r="ELG7" s="40"/>
      <c r="ELH7" s="40"/>
      <c r="ELI7" s="40"/>
      <c r="ELN7" s="7"/>
      <c r="ELO7" s="40"/>
      <c r="ELP7" s="40"/>
      <c r="ELQ7" s="40"/>
      <c r="ELV7" s="7"/>
      <c r="ELW7" s="40"/>
      <c r="ELX7" s="40"/>
      <c r="ELY7" s="40"/>
      <c r="EMD7" s="7"/>
      <c r="EME7" s="40"/>
      <c r="EMF7" s="40"/>
      <c r="EMG7" s="40"/>
      <c r="EML7" s="7"/>
      <c r="EMM7" s="40"/>
      <c r="EMN7" s="40"/>
      <c r="EMO7" s="40"/>
      <c r="EMT7" s="7"/>
      <c r="EMU7" s="40"/>
      <c r="EMV7" s="40"/>
      <c r="EMW7" s="40"/>
      <c r="ENB7" s="7"/>
      <c r="ENC7" s="40"/>
      <c r="END7" s="40"/>
      <c r="ENE7" s="40"/>
      <c r="ENJ7" s="7"/>
      <c r="ENK7" s="40"/>
      <c r="ENL7" s="40"/>
      <c r="ENM7" s="40"/>
      <c r="ENR7" s="7"/>
      <c r="ENS7" s="40"/>
      <c r="ENT7" s="40"/>
      <c r="ENU7" s="40"/>
      <c r="ENZ7" s="7"/>
      <c r="EOA7" s="40"/>
      <c r="EOB7" s="40"/>
      <c r="EOC7" s="40"/>
      <c r="EOH7" s="7"/>
      <c r="EOI7" s="40"/>
      <c r="EOJ7" s="40"/>
      <c r="EOK7" s="40"/>
      <c r="EOP7" s="7"/>
      <c r="EOQ7" s="40"/>
      <c r="EOR7" s="40"/>
      <c r="EOS7" s="40"/>
      <c r="EOX7" s="7"/>
      <c r="EOY7" s="40"/>
      <c r="EOZ7" s="40"/>
      <c r="EPA7" s="40"/>
      <c r="EPF7" s="7"/>
      <c r="EPG7" s="40"/>
      <c r="EPH7" s="40"/>
      <c r="EPI7" s="40"/>
      <c r="EPN7" s="7"/>
      <c r="EPO7" s="40"/>
      <c r="EPP7" s="40"/>
      <c r="EPQ7" s="40"/>
      <c r="EPV7" s="7"/>
      <c r="EPW7" s="40"/>
      <c r="EPX7" s="40"/>
      <c r="EPY7" s="40"/>
      <c r="EQD7" s="7"/>
      <c r="EQE7" s="40"/>
      <c r="EQF7" s="40"/>
      <c r="EQG7" s="40"/>
      <c r="EQL7" s="7"/>
      <c r="EQM7" s="40"/>
      <c r="EQN7" s="40"/>
      <c r="EQO7" s="40"/>
      <c r="EQT7" s="7"/>
      <c r="EQU7" s="40"/>
      <c r="EQV7" s="40"/>
      <c r="EQW7" s="40"/>
      <c r="ERB7" s="7"/>
      <c r="ERC7" s="40"/>
      <c r="ERD7" s="40"/>
      <c r="ERE7" s="40"/>
      <c r="ERJ7" s="7"/>
      <c r="ERK7" s="40"/>
      <c r="ERL7" s="40"/>
      <c r="ERM7" s="40"/>
      <c r="ERR7" s="7"/>
      <c r="ERS7" s="40"/>
      <c r="ERT7" s="40"/>
      <c r="ERU7" s="40"/>
      <c r="ERZ7" s="7"/>
      <c r="ESA7" s="40"/>
      <c r="ESB7" s="40"/>
      <c r="ESC7" s="40"/>
      <c r="ESH7" s="7"/>
      <c r="ESI7" s="40"/>
      <c r="ESJ7" s="40"/>
      <c r="ESK7" s="40"/>
      <c r="ESP7" s="7"/>
      <c r="ESQ7" s="40"/>
      <c r="ESR7" s="40"/>
      <c r="ESS7" s="40"/>
      <c r="ESX7" s="7"/>
      <c r="ESY7" s="40"/>
      <c r="ESZ7" s="40"/>
      <c r="ETA7" s="40"/>
      <c r="ETF7" s="7"/>
      <c r="ETG7" s="40"/>
      <c r="ETH7" s="40"/>
      <c r="ETI7" s="40"/>
      <c r="ETN7" s="7"/>
      <c r="ETO7" s="40"/>
      <c r="ETP7" s="40"/>
      <c r="ETQ7" s="40"/>
      <c r="ETV7" s="7"/>
      <c r="ETW7" s="40"/>
      <c r="ETX7" s="40"/>
      <c r="ETY7" s="40"/>
      <c r="EUD7" s="7"/>
      <c r="EUE7" s="40"/>
      <c r="EUF7" s="40"/>
      <c r="EUG7" s="40"/>
      <c r="EUL7" s="7"/>
      <c r="EUM7" s="40"/>
      <c r="EUN7" s="40"/>
      <c r="EUO7" s="40"/>
      <c r="EUT7" s="7"/>
      <c r="EUU7" s="40"/>
      <c r="EUV7" s="40"/>
      <c r="EUW7" s="40"/>
      <c r="EVB7" s="7"/>
      <c r="EVC7" s="40"/>
      <c r="EVD7" s="40"/>
      <c r="EVE7" s="40"/>
      <c r="EVJ7" s="7"/>
      <c r="EVK7" s="40"/>
      <c r="EVL7" s="40"/>
      <c r="EVM7" s="40"/>
      <c r="EVR7" s="7"/>
      <c r="EVS7" s="40"/>
      <c r="EVT7" s="40"/>
      <c r="EVU7" s="40"/>
      <c r="EVZ7" s="7"/>
      <c r="EWA7" s="40"/>
      <c r="EWB7" s="40"/>
      <c r="EWC7" s="40"/>
      <c r="EWH7" s="7"/>
      <c r="EWI7" s="40"/>
      <c r="EWJ7" s="40"/>
      <c r="EWK7" s="40"/>
      <c r="EWP7" s="7"/>
      <c r="EWQ7" s="40"/>
      <c r="EWR7" s="40"/>
      <c r="EWS7" s="40"/>
      <c r="EWX7" s="7"/>
      <c r="EWY7" s="40"/>
      <c r="EWZ7" s="40"/>
      <c r="EXA7" s="40"/>
      <c r="EXF7" s="7"/>
      <c r="EXG7" s="40"/>
      <c r="EXH7" s="40"/>
      <c r="EXI7" s="40"/>
      <c r="EXN7" s="7"/>
      <c r="EXO7" s="40"/>
      <c r="EXP7" s="40"/>
      <c r="EXQ7" s="40"/>
      <c r="EXV7" s="7"/>
      <c r="EXW7" s="40"/>
      <c r="EXX7" s="40"/>
      <c r="EXY7" s="40"/>
      <c r="EYD7" s="7"/>
      <c r="EYE7" s="40"/>
      <c r="EYF7" s="40"/>
      <c r="EYG7" s="40"/>
      <c r="EYL7" s="7"/>
      <c r="EYM7" s="40"/>
      <c r="EYN7" s="40"/>
      <c r="EYO7" s="40"/>
      <c r="EYT7" s="7"/>
      <c r="EYU7" s="40"/>
      <c r="EYV7" s="40"/>
      <c r="EYW7" s="40"/>
      <c r="EZB7" s="7"/>
      <c r="EZC7" s="40"/>
      <c r="EZD7" s="40"/>
      <c r="EZE7" s="40"/>
      <c r="EZJ7" s="7"/>
      <c r="EZK7" s="40"/>
      <c r="EZL7" s="40"/>
      <c r="EZM7" s="40"/>
      <c r="EZR7" s="7"/>
      <c r="EZS7" s="40"/>
      <c r="EZT7" s="40"/>
      <c r="EZU7" s="40"/>
      <c r="EZZ7" s="7"/>
      <c r="FAA7" s="40"/>
      <c r="FAB7" s="40"/>
      <c r="FAC7" s="40"/>
      <c r="FAH7" s="7"/>
      <c r="FAI7" s="40"/>
      <c r="FAJ7" s="40"/>
      <c r="FAK7" s="40"/>
      <c r="FAP7" s="7"/>
      <c r="FAQ7" s="40"/>
      <c r="FAR7" s="40"/>
      <c r="FAS7" s="40"/>
      <c r="FAX7" s="7"/>
      <c r="FAY7" s="40"/>
      <c r="FAZ7" s="40"/>
      <c r="FBA7" s="40"/>
      <c r="FBF7" s="7"/>
      <c r="FBG7" s="40"/>
      <c r="FBH7" s="40"/>
      <c r="FBI7" s="40"/>
      <c r="FBN7" s="7"/>
      <c r="FBO7" s="40"/>
      <c r="FBP7" s="40"/>
      <c r="FBQ7" s="40"/>
      <c r="FBV7" s="7"/>
      <c r="FBW7" s="40"/>
      <c r="FBX7" s="40"/>
      <c r="FBY7" s="40"/>
      <c r="FCD7" s="7"/>
      <c r="FCE7" s="40"/>
      <c r="FCF7" s="40"/>
      <c r="FCG7" s="40"/>
      <c r="FCL7" s="7"/>
      <c r="FCM7" s="40"/>
      <c r="FCN7" s="40"/>
      <c r="FCO7" s="40"/>
      <c r="FCT7" s="7"/>
      <c r="FCU7" s="40"/>
      <c r="FCV7" s="40"/>
      <c r="FCW7" s="40"/>
      <c r="FDB7" s="7"/>
      <c r="FDC7" s="40"/>
      <c r="FDD7" s="40"/>
      <c r="FDE7" s="40"/>
      <c r="FDJ7" s="7"/>
      <c r="FDK7" s="40"/>
      <c r="FDL7" s="40"/>
      <c r="FDM7" s="40"/>
      <c r="FDR7" s="7"/>
      <c r="FDS7" s="40"/>
      <c r="FDT7" s="40"/>
      <c r="FDU7" s="40"/>
      <c r="FDZ7" s="7"/>
      <c r="FEA7" s="40"/>
      <c r="FEB7" s="40"/>
      <c r="FEC7" s="40"/>
      <c r="FEH7" s="7"/>
      <c r="FEI7" s="40"/>
      <c r="FEJ7" s="40"/>
      <c r="FEK7" s="40"/>
      <c r="FEP7" s="7"/>
      <c r="FEQ7" s="40"/>
      <c r="FER7" s="40"/>
      <c r="FES7" s="40"/>
      <c r="FEX7" s="7"/>
      <c r="FEY7" s="40"/>
      <c r="FEZ7" s="40"/>
      <c r="FFA7" s="40"/>
      <c r="FFF7" s="7"/>
      <c r="FFG7" s="40"/>
      <c r="FFH7" s="40"/>
      <c r="FFI7" s="40"/>
      <c r="FFN7" s="7"/>
      <c r="FFO7" s="40"/>
      <c r="FFP7" s="40"/>
      <c r="FFQ7" s="40"/>
      <c r="FFV7" s="7"/>
      <c r="FFW7" s="40"/>
      <c r="FFX7" s="40"/>
      <c r="FFY7" s="40"/>
      <c r="FGD7" s="7"/>
      <c r="FGE7" s="40"/>
      <c r="FGF7" s="40"/>
      <c r="FGG7" s="40"/>
      <c r="FGL7" s="7"/>
      <c r="FGM7" s="40"/>
      <c r="FGN7" s="40"/>
      <c r="FGO7" s="40"/>
      <c r="FGT7" s="7"/>
      <c r="FGU7" s="40"/>
      <c r="FGV7" s="40"/>
      <c r="FGW7" s="40"/>
      <c r="FHB7" s="7"/>
      <c r="FHC7" s="40"/>
      <c r="FHD7" s="40"/>
      <c r="FHE7" s="40"/>
      <c r="FHJ7" s="7"/>
      <c r="FHK7" s="40"/>
      <c r="FHL7" s="40"/>
      <c r="FHM7" s="40"/>
      <c r="FHR7" s="7"/>
      <c r="FHS7" s="40"/>
      <c r="FHT7" s="40"/>
      <c r="FHU7" s="40"/>
      <c r="FHZ7" s="7"/>
      <c r="FIA7" s="40"/>
      <c r="FIB7" s="40"/>
      <c r="FIC7" s="40"/>
      <c r="FIH7" s="7"/>
      <c r="FII7" s="40"/>
      <c r="FIJ7" s="40"/>
      <c r="FIK7" s="40"/>
      <c r="FIP7" s="7"/>
      <c r="FIQ7" s="40"/>
      <c r="FIR7" s="40"/>
      <c r="FIS7" s="40"/>
      <c r="FIX7" s="7"/>
      <c r="FIY7" s="40"/>
      <c r="FIZ7" s="40"/>
      <c r="FJA7" s="40"/>
      <c r="FJF7" s="7"/>
      <c r="FJG7" s="40"/>
      <c r="FJH7" s="40"/>
      <c r="FJI7" s="40"/>
      <c r="FJN7" s="7"/>
      <c r="FJO7" s="40"/>
      <c r="FJP7" s="40"/>
      <c r="FJQ7" s="40"/>
      <c r="FJV7" s="7"/>
      <c r="FJW7" s="40"/>
      <c r="FJX7" s="40"/>
      <c r="FJY7" s="40"/>
      <c r="FKD7" s="7"/>
      <c r="FKE7" s="40"/>
      <c r="FKF7" s="40"/>
      <c r="FKG7" s="40"/>
      <c r="FKL7" s="7"/>
      <c r="FKM7" s="40"/>
      <c r="FKN7" s="40"/>
      <c r="FKO7" s="40"/>
      <c r="FKT7" s="7"/>
      <c r="FKU7" s="40"/>
      <c r="FKV7" s="40"/>
      <c r="FKW7" s="40"/>
      <c r="FLB7" s="7"/>
      <c r="FLC7" s="40"/>
      <c r="FLD7" s="40"/>
      <c r="FLE7" s="40"/>
      <c r="FLJ7" s="7"/>
      <c r="FLK7" s="40"/>
      <c r="FLL7" s="40"/>
      <c r="FLM7" s="40"/>
      <c r="FLR7" s="7"/>
      <c r="FLS7" s="40"/>
      <c r="FLT7" s="40"/>
      <c r="FLU7" s="40"/>
      <c r="FLZ7" s="7"/>
      <c r="FMA7" s="40"/>
      <c r="FMB7" s="40"/>
      <c r="FMC7" s="40"/>
      <c r="FMH7" s="7"/>
      <c r="FMI7" s="40"/>
      <c r="FMJ7" s="40"/>
      <c r="FMK7" s="40"/>
      <c r="FMP7" s="7"/>
      <c r="FMQ7" s="40"/>
      <c r="FMR7" s="40"/>
      <c r="FMS7" s="40"/>
      <c r="FMX7" s="7"/>
      <c r="FMY7" s="40"/>
      <c r="FMZ7" s="40"/>
      <c r="FNA7" s="40"/>
      <c r="FNF7" s="7"/>
      <c r="FNG7" s="40"/>
      <c r="FNH7" s="40"/>
      <c r="FNI7" s="40"/>
      <c r="FNN7" s="7"/>
      <c r="FNO7" s="40"/>
      <c r="FNP7" s="40"/>
      <c r="FNQ7" s="40"/>
      <c r="FNV7" s="7"/>
      <c r="FNW7" s="40"/>
      <c r="FNX7" s="40"/>
      <c r="FNY7" s="40"/>
      <c r="FOD7" s="7"/>
      <c r="FOE7" s="40"/>
      <c r="FOF7" s="40"/>
      <c r="FOG7" s="40"/>
      <c r="FOL7" s="7"/>
      <c r="FOM7" s="40"/>
      <c r="FON7" s="40"/>
      <c r="FOO7" s="40"/>
      <c r="FOT7" s="7"/>
      <c r="FOU7" s="40"/>
      <c r="FOV7" s="40"/>
      <c r="FOW7" s="40"/>
      <c r="FPB7" s="7"/>
      <c r="FPC7" s="40"/>
      <c r="FPD7" s="40"/>
      <c r="FPE7" s="40"/>
      <c r="FPJ7" s="7"/>
      <c r="FPK7" s="40"/>
      <c r="FPL7" s="40"/>
      <c r="FPM7" s="40"/>
      <c r="FPR7" s="7"/>
      <c r="FPS7" s="40"/>
      <c r="FPT7" s="40"/>
      <c r="FPU7" s="40"/>
      <c r="FPZ7" s="7"/>
      <c r="FQA7" s="40"/>
      <c r="FQB7" s="40"/>
      <c r="FQC7" s="40"/>
      <c r="FQH7" s="7"/>
      <c r="FQI7" s="40"/>
      <c r="FQJ7" s="40"/>
      <c r="FQK7" s="40"/>
      <c r="FQP7" s="7"/>
      <c r="FQQ7" s="40"/>
      <c r="FQR7" s="40"/>
      <c r="FQS7" s="40"/>
      <c r="FQX7" s="7"/>
      <c r="FQY7" s="40"/>
      <c r="FQZ7" s="40"/>
      <c r="FRA7" s="40"/>
      <c r="FRF7" s="7"/>
      <c r="FRG7" s="40"/>
      <c r="FRH7" s="40"/>
      <c r="FRI7" s="40"/>
      <c r="FRN7" s="7"/>
      <c r="FRO7" s="40"/>
      <c r="FRP7" s="40"/>
      <c r="FRQ7" s="40"/>
      <c r="FRV7" s="7"/>
      <c r="FRW7" s="40"/>
      <c r="FRX7" s="40"/>
      <c r="FRY7" s="40"/>
      <c r="FSD7" s="7"/>
      <c r="FSE7" s="40"/>
      <c r="FSF7" s="40"/>
      <c r="FSG7" s="40"/>
      <c r="FSL7" s="7"/>
      <c r="FSM7" s="40"/>
      <c r="FSN7" s="40"/>
      <c r="FSO7" s="40"/>
      <c r="FST7" s="7"/>
      <c r="FSU7" s="40"/>
      <c r="FSV7" s="40"/>
      <c r="FSW7" s="40"/>
      <c r="FTB7" s="7"/>
      <c r="FTC7" s="40"/>
      <c r="FTD7" s="40"/>
      <c r="FTE7" s="40"/>
      <c r="FTJ7" s="7"/>
      <c r="FTK7" s="40"/>
      <c r="FTL7" s="40"/>
      <c r="FTM7" s="40"/>
      <c r="FTR7" s="7"/>
      <c r="FTS7" s="40"/>
      <c r="FTT7" s="40"/>
      <c r="FTU7" s="40"/>
      <c r="FTZ7" s="7"/>
      <c r="FUA7" s="40"/>
      <c r="FUB7" s="40"/>
      <c r="FUC7" s="40"/>
      <c r="FUH7" s="7"/>
      <c r="FUI7" s="40"/>
      <c r="FUJ7" s="40"/>
      <c r="FUK7" s="40"/>
      <c r="FUP7" s="7"/>
      <c r="FUQ7" s="40"/>
      <c r="FUR7" s="40"/>
      <c r="FUS7" s="40"/>
      <c r="FUX7" s="7"/>
      <c r="FUY7" s="40"/>
      <c r="FUZ7" s="40"/>
      <c r="FVA7" s="40"/>
      <c r="FVF7" s="7"/>
      <c r="FVG7" s="40"/>
      <c r="FVH7" s="40"/>
      <c r="FVI7" s="40"/>
      <c r="FVN7" s="7"/>
      <c r="FVO7" s="40"/>
      <c r="FVP7" s="40"/>
      <c r="FVQ7" s="40"/>
      <c r="FVV7" s="7"/>
      <c r="FVW7" s="40"/>
      <c r="FVX7" s="40"/>
      <c r="FVY7" s="40"/>
      <c r="FWD7" s="7"/>
      <c r="FWE7" s="40"/>
      <c r="FWF7" s="40"/>
      <c r="FWG7" s="40"/>
      <c r="FWL7" s="7"/>
      <c r="FWM7" s="40"/>
      <c r="FWN7" s="40"/>
      <c r="FWO7" s="40"/>
      <c r="FWT7" s="7"/>
      <c r="FWU7" s="40"/>
      <c r="FWV7" s="40"/>
      <c r="FWW7" s="40"/>
      <c r="FXB7" s="7"/>
      <c r="FXC7" s="40"/>
      <c r="FXD7" s="40"/>
      <c r="FXE7" s="40"/>
      <c r="FXJ7" s="7"/>
      <c r="FXK7" s="40"/>
      <c r="FXL7" s="40"/>
      <c r="FXM7" s="40"/>
      <c r="FXR7" s="7"/>
      <c r="FXS7" s="40"/>
      <c r="FXT7" s="40"/>
      <c r="FXU7" s="40"/>
      <c r="FXZ7" s="7"/>
      <c r="FYA7" s="40"/>
      <c r="FYB7" s="40"/>
      <c r="FYC7" s="40"/>
      <c r="FYH7" s="7"/>
      <c r="FYI7" s="40"/>
      <c r="FYJ7" s="40"/>
      <c r="FYK7" s="40"/>
      <c r="FYP7" s="7"/>
      <c r="FYQ7" s="40"/>
      <c r="FYR7" s="40"/>
      <c r="FYS7" s="40"/>
      <c r="FYX7" s="7"/>
      <c r="FYY7" s="40"/>
      <c r="FYZ7" s="40"/>
      <c r="FZA7" s="40"/>
      <c r="FZF7" s="7"/>
      <c r="FZG7" s="40"/>
      <c r="FZH7" s="40"/>
      <c r="FZI7" s="40"/>
      <c r="FZN7" s="7"/>
      <c r="FZO7" s="40"/>
      <c r="FZP7" s="40"/>
      <c r="FZQ7" s="40"/>
      <c r="FZV7" s="7"/>
      <c r="FZW7" s="40"/>
      <c r="FZX7" s="40"/>
      <c r="FZY7" s="40"/>
      <c r="GAD7" s="7"/>
      <c r="GAE7" s="40"/>
      <c r="GAF7" s="40"/>
      <c r="GAG7" s="40"/>
      <c r="GAL7" s="7"/>
      <c r="GAM7" s="40"/>
      <c r="GAN7" s="40"/>
      <c r="GAO7" s="40"/>
      <c r="GAT7" s="7"/>
      <c r="GAU7" s="40"/>
      <c r="GAV7" s="40"/>
      <c r="GAW7" s="40"/>
      <c r="GBB7" s="7"/>
      <c r="GBC7" s="40"/>
      <c r="GBD7" s="40"/>
      <c r="GBE7" s="40"/>
      <c r="GBJ7" s="7"/>
      <c r="GBK7" s="40"/>
      <c r="GBL7" s="40"/>
      <c r="GBM7" s="40"/>
      <c r="GBR7" s="7"/>
      <c r="GBS7" s="40"/>
      <c r="GBT7" s="40"/>
      <c r="GBU7" s="40"/>
      <c r="GBZ7" s="7"/>
      <c r="GCA7" s="40"/>
      <c r="GCB7" s="40"/>
      <c r="GCC7" s="40"/>
      <c r="GCH7" s="7"/>
      <c r="GCI7" s="40"/>
      <c r="GCJ7" s="40"/>
      <c r="GCK7" s="40"/>
      <c r="GCP7" s="7"/>
      <c r="GCQ7" s="40"/>
      <c r="GCR7" s="40"/>
      <c r="GCS7" s="40"/>
      <c r="GCX7" s="7"/>
      <c r="GCY7" s="40"/>
      <c r="GCZ7" s="40"/>
      <c r="GDA7" s="40"/>
      <c r="GDF7" s="7"/>
      <c r="GDG7" s="40"/>
      <c r="GDH7" s="40"/>
      <c r="GDI7" s="40"/>
      <c r="GDN7" s="7"/>
      <c r="GDO7" s="40"/>
      <c r="GDP7" s="40"/>
      <c r="GDQ7" s="40"/>
      <c r="GDV7" s="7"/>
      <c r="GDW7" s="40"/>
      <c r="GDX7" s="40"/>
      <c r="GDY7" s="40"/>
      <c r="GED7" s="7"/>
      <c r="GEE7" s="40"/>
      <c r="GEF7" s="40"/>
      <c r="GEG7" s="40"/>
      <c r="GEL7" s="7"/>
      <c r="GEM7" s="40"/>
      <c r="GEN7" s="40"/>
      <c r="GEO7" s="40"/>
      <c r="GET7" s="7"/>
      <c r="GEU7" s="40"/>
      <c r="GEV7" s="40"/>
      <c r="GEW7" s="40"/>
      <c r="GFB7" s="7"/>
      <c r="GFC7" s="40"/>
      <c r="GFD7" s="40"/>
      <c r="GFE7" s="40"/>
      <c r="GFJ7" s="7"/>
      <c r="GFK7" s="40"/>
      <c r="GFL7" s="40"/>
      <c r="GFM7" s="40"/>
      <c r="GFR7" s="7"/>
      <c r="GFS7" s="40"/>
      <c r="GFT7" s="40"/>
      <c r="GFU7" s="40"/>
      <c r="GFZ7" s="7"/>
      <c r="GGA7" s="40"/>
      <c r="GGB7" s="40"/>
      <c r="GGC7" s="40"/>
      <c r="GGH7" s="7"/>
      <c r="GGI7" s="40"/>
      <c r="GGJ7" s="40"/>
      <c r="GGK7" s="40"/>
      <c r="GGP7" s="7"/>
      <c r="GGQ7" s="40"/>
      <c r="GGR7" s="40"/>
      <c r="GGS7" s="40"/>
      <c r="GGX7" s="7"/>
      <c r="GGY7" s="40"/>
      <c r="GGZ7" s="40"/>
      <c r="GHA7" s="40"/>
      <c r="GHF7" s="7"/>
      <c r="GHG7" s="40"/>
      <c r="GHH7" s="40"/>
      <c r="GHI7" s="40"/>
      <c r="GHN7" s="7"/>
      <c r="GHO7" s="40"/>
      <c r="GHP7" s="40"/>
      <c r="GHQ7" s="40"/>
      <c r="GHV7" s="7"/>
      <c r="GHW7" s="40"/>
      <c r="GHX7" s="40"/>
      <c r="GHY7" s="40"/>
      <c r="GID7" s="7"/>
      <c r="GIE7" s="40"/>
      <c r="GIF7" s="40"/>
      <c r="GIG7" s="40"/>
      <c r="GIL7" s="7"/>
      <c r="GIM7" s="40"/>
      <c r="GIN7" s="40"/>
      <c r="GIO7" s="40"/>
      <c r="GIT7" s="7"/>
      <c r="GIU7" s="40"/>
      <c r="GIV7" s="40"/>
      <c r="GIW7" s="40"/>
      <c r="GJB7" s="7"/>
      <c r="GJC7" s="40"/>
      <c r="GJD7" s="40"/>
      <c r="GJE7" s="40"/>
      <c r="GJJ7" s="7"/>
      <c r="GJK7" s="40"/>
      <c r="GJL7" s="40"/>
      <c r="GJM7" s="40"/>
      <c r="GJR7" s="7"/>
      <c r="GJS7" s="40"/>
      <c r="GJT7" s="40"/>
      <c r="GJU7" s="40"/>
      <c r="GJZ7" s="7"/>
      <c r="GKA7" s="40"/>
      <c r="GKB7" s="40"/>
      <c r="GKC7" s="40"/>
      <c r="GKH7" s="7"/>
      <c r="GKI7" s="40"/>
      <c r="GKJ7" s="40"/>
      <c r="GKK7" s="40"/>
      <c r="GKP7" s="7"/>
      <c r="GKQ7" s="40"/>
      <c r="GKR7" s="40"/>
      <c r="GKS7" s="40"/>
      <c r="GKX7" s="7"/>
      <c r="GKY7" s="40"/>
      <c r="GKZ7" s="40"/>
      <c r="GLA7" s="40"/>
      <c r="GLF7" s="7"/>
      <c r="GLG7" s="40"/>
      <c r="GLH7" s="40"/>
      <c r="GLI7" s="40"/>
      <c r="GLN7" s="7"/>
      <c r="GLO7" s="40"/>
      <c r="GLP7" s="40"/>
      <c r="GLQ7" s="40"/>
      <c r="GLV7" s="7"/>
      <c r="GLW7" s="40"/>
      <c r="GLX7" s="40"/>
      <c r="GLY7" s="40"/>
      <c r="GMD7" s="7"/>
      <c r="GME7" s="40"/>
      <c r="GMF7" s="40"/>
      <c r="GMG7" s="40"/>
      <c r="GML7" s="7"/>
      <c r="GMM7" s="40"/>
      <c r="GMN7" s="40"/>
      <c r="GMO7" s="40"/>
      <c r="GMT7" s="7"/>
      <c r="GMU7" s="40"/>
      <c r="GMV7" s="40"/>
      <c r="GMW7" s="40"/>
      <c r="GNB7" s="7"/>
      <c r="GNC7" s="40"/>
      <c r="GND7" s="40"/>
      <c r="GNE7" s="40"/>
      <c r="GNJ7" s="7"/>
      <c r="GNK7" s="40"/>
      <c r="GNL7" s="40"/>
      <c r="GNM7" s="40"/>
      <c r="GNR7" s="7"/>
      <c r="GNS7" s="40"/>
      <c r="GNT7" s="40"/>
      <c r="GNU7" s="40"/>
      <c r="GNZ7" s="7"/>
      <c r="GOA7" s="40"/>
      <c r="GOB7" s="40"/>
      <c r="GOC7" s="40"/>
      <c r="GOH7" s="7"/>
      <c r="GOI7" s="40"/>
      <c r="GOJ7" s="40"/>
      <c r="GOK7" s="40"/>
      <c r="GOP7" s="7"/>
      <c r="GOQ7" s="40"/>
      <c r="GOR7" s="40"/>
      <c r="GOS7" s="40"/>
      <c r="GOX7" s="7"/>
      <c r="GOY7" s="40"/>
      <c r="GOZ7" s="40"/>
      <c r="GPA7" s="40"/>
      <c r="GPF7" s="7"/>
      <c r="GPG7" s="40"/>
      <c r="GPH7" s="40"/>
      <c r="GPI7" s="40"/>
      <c r="GPN7" s="7"/>
      <c r="GPO7" s="40"/>
      <c r="GPP7" s="40"/>
      <c r="GPQ7" s="40"/>
      <c r="GPV7" s="7"/>
      <c r="GPW7" s="40"/>
      <c r="GPX7" s="40"/>
      <c r="GPY7" s="40"/>
      <c r="GQD7" s="7"/>
      <c r="GQE7" s="40"/>
      <c r="GQF7" s="40"/>
      <c r="GQG7" s="40"/>
      <c r="GQL7" s="7"/>
      <c r="GQM7" s="40"/>
      <c r="GQN7" s="40"/>
      <c r="GQO7" s="40"/>
      <c r="GQT7" s="7"/>
      <c r="GQU7" s="40"/>
      <c r="GQV7" s="40"/>
      <c r="GQW7" s="40"/>
      <c r="GRB7" s="7"/>
      <c r="GRC7" s="40"/>
      <c r="GRD7" s="40"/>
      <c r="GRE7" s="40"/>
      <c r="GRJ7" s="7"/>
      <c r="GRK7" s="40"/>
      <c r="GRL7" s="40"/>
      <c r="GRM7" s="40"/>
      <c r="GRR7" s="7"/>
      <c r="GRS7" s="40"/>
      <c r="GRT7" s="40"/>
      <c r="GRU7" s="40"/>
      <c r="GRZ7" s="7"/>
      <c r="GSA7" s="40"/>
      <c r="GSB7" s="40"/>
      <c r="GSC7" s="40"/>
      <c r="GSH7" s="7"/>
      <c r="GSI7" s="40"/>
      <c r="GSJ7" s="40"/>
      <c r="GSK7" s="40"/>
      <c r="GSP7" s="7"/>
      <c r="GSQ7" s="40"/>
      <c r="GSR7" s="40"/>
      <c r="GSS7" s="40"/>
      <c r="GSX7" s="7"/>
      <c r="GSY7" s="40"/>
      <c r="GSZ7" s="40"/>
      <c r="GTA7" s="40"/>
      <c r="GTF7" s="7"/>
      <c r="GTG7" s="40"/>
      <c r="GTH7" s="40"/>
      <c r="GTI7" s="40"/>
      <c r="GTN7" s="7"/>
      <c r="GTO7" s="40"/>
      <c r="GTP7" s="40"/>
      <c r="GTQ7" s="40"/>
      <c r="GTV7" s="7"/>
      <c r="GTW7" s="40"/>
      <c r="GTX7" s="40"/>
      <c r="GTY7" s="40"/>
      <c r="GUD7" s="7"/>
      <c r="GUE7" s="40"/>
      <c r="GUF7" s="40"/>
      <c r="GUG7" s="40"/>
      <c r="GUL7" s="7"/>
      <c r="GUM7" s="40"/>
      <c r="GUN7" s="40"/>
      <c r="GUO7" s="40"/>
      <c r="GUT7" s="7"/>
      <c r="GUU7" s="40"/>
      <c r="GUV7" s="40"/>
      <c r="GUW7" s="40"/>
      <c r="GVB7" s="7"/>
      <c r="GVC7" s="40"/>
      <c r="GVD7" s="40"/>
      <c r="GVE7" s="40"/>
      <c r="GVJ7" s="7"/>
      <c r="GVK7" s="40"/>
      <c r="GVL7" s="40"/>
      <c r="GVM7" s="40"/>
      <c r="GVR7" s="7"/>
      <c r="GVS7" s="40"/>
      <c r="GVT7" s="40"/>
      <c r="GVU7" s="40"/>
      <c r="GVZ7" s="7"/>
      <c r="GWA7" s="40"/>
      <c r="GWB7" s="40"/>
      <c r="GWC7" s="40"/>
      <c r="GWH7" s="7"/>
      <c r="GWI7" s="40"/>
      <c r="GWJ7" s="40"/>
      <c r="GWK7" s="40"/>
      <c r="GWP7" s="7"/>
      <c r="GWQ7" s="40"/>
      <c r="GWR7" s="40"/>
      <c r="GWS7" s="40"/>
      <c r="GWX7" s="7"/>
      <c r="GWY7" s="40"/>
      <c r="GWZ7" s="40"/>
      <c r="GXA7" s="40"/>
      <c r="GXF7" s="7"/>
      <c r="GXG7" s="40"/>
      <c r="GXH7" s="40"/>
      <c r="GXI7" s="40"/>
      <c r="GXN7" s="7"/>
      <c r="GXO7" s="40"/>
      <c r="GXP7" s="40"/>
      <c r="GXQ7" s="40"/>
      <c r="GXV7" s="7"/>
      <c r="GXW7" s="40"/>
      <c r="GXX7" s="40"/>
      <c r="GXY7" s="40"/>
      <c r="GYD7" s="7"/>
      <c r="GYE7" s="40"/>
      <c r="GYF7" s="40"/>
      <c r="GYG7" s="40"/>
      <c r="GYL7" s="7"/>
      <c r="GYM7" s="40"/>
      <c r="GYN7" s="40"/>
      <c r="GYO7" s="40"/>
      <c r="GYT7" s="7"/>
      <c r="GYU7" s="40"/>
      <c r="GYV7" s="40"/>
      <c r="GYW7" s="40"/>
      <c r="GZB7" s="7"/>
      <c r="GZC7" s="40"/>
      <c r="GZD7" s="40"/>
      <c r="GZE7" s="40"/>
      <c r="GZJ7" s="7"/>
      <c r="GZK7" s="40"/>
      <c r="GZL7" s="40"/>
      <c r="GZM7" s="40"/>
      <c r="GZR7" s="7"/>
      <c r="GZS7" s="40"/>
      <c r="GZT7" s="40"/>
      <c r="GZU7" s="40"/>
      <c r="GZZ7" s="7"/>
      <c r="HAA7" s="40"/>
      <c r="HAB7" s="40"/>
      <c r="HAC7" s="40"/>
      <c r="HAH7" s="7"/>
      <c r="HAI7" s="40"/>
      <c r="HAJ7" s="40"/>
      <c r="HAK7" s="40"/>
      <c r="HAP7" s="7"/>
      <c r="HAQ7" s="40"/>
      <c r="HAR7" s="40"/>
      <c r="HAS7" s="40"/>
      <c r="HAX7" s="7"/>
      <c r="HAY7" s="40"/>
      <c r="HAZ7" s="40"/>
      <c r="HBA7" s="40"/>
      <c r="HBF7" s="7"/>
      <c r="HBG7" s="40"/>
      <c r="HBH7" s="40"/>
      <c r="HBI7" s="40"/>
      <c r="HBN7" s="7"/>
      <c r="HBO7" s="40"/>
      <c r="HBP7" s="40"/>
      <c r="HBQ7" s="40"/>
      <c r="HBV7" s="7"/>
      <c r="HBW7" s="40"/>
      <c r="HBX7" s="40"/>
      <c r="HBY7" s="40"/>
      <c r="HCD7" s="7"/>
      <c r="HCE7" s="40"/>
      <c r="HCF7" s="40"/>
      <c r="HCG7" s="40"/>
      <c r="HCL7" s="7"/>
      <c r="HCM7" s="40"/>
      <c r="HCN7" s="40"/>
      <c r="HCO7" s="40"/>
      <c r="HCT7" s="7"/>
      <c r="HCU7" s="40"/>
      <c r="HCV7" s="40"/>
      <c r="HCW7" s="40"/>
      <c r="HDB7" s="7"/>
      <c r="HDC7" s="40"/>
      <c r="HDD7" s="40"/>
      <c r="HDE7" s="40"/>
      <c r="HDJ7" s="7"/>
      <c r="HDK7" s="40"/>
      <c r="HDL7" s="40"/>
      <c r="HDM7" s="40"/>
      <c r="HDR7" s="7"/>
      <c r="HDS7" s="40"/>
      <c r="HDT7" s="40"/>
      <c r="HDU7" s="40"/>
      <c r="HDZ7" s="7"/>
      <c r="HEA7" s="40"/>
      <c r="HEB7" s="40"/>
      <c r="HEC7" s="40"/>
      <c r="HEH7" s="7"/>
      <c r="HEI7" s="40"/>
      <c r="HEJ7" s="40"/>
      <c r="HEK7" s="40"/>
      <c r="HEP7" s="7"/>
      <c r="HEQ7" s="40"/>
      <c r="HER7" s="40"/>
      <c r="HES7" s="40"/>
      <c r="HEX7" s="7"/>
      <c r="HEY7" s="40"/>
      <c r="HEZ7" s="40"/>
      <c r="HFA7" s="40"/>
      <c r="HFF7" s="7"/>
      <c r="HFG7" s="40"/>
      <c r="HFH7" s="40"/>
      <c r="HFI7" s="40"/>
      <c r="HFN7" s="7"/>
      <c r="HFO7" s="40"/>
      <c r="HFP7" s="40"/>
      <c r="HFQ7" s="40"/>
      <c r="HFV7" s="7"/>
      <c r="HFW7" s="40"/>
      <c r="HFX7" s="40"/>
      <c r="HFY7" s="40"/>
      <c r="HGD7" s="7"/>
      <c r="HGE7" s="40"/>
      <c r="HGF7" s="40"/>
      <c r="HGG7" s="40"/>
      <c r="HGL7" s="7"/>
      <c r="HGM7" s="40"/>
      <c r="HGN7" s="40"/>
      <c r="HGO7" s="40"/>
      <c r="HGT7" s="7"/>
      <c r="HGU7" s="40"/>
      <c r="HGV7" s="40"/>
      <c r="HGW7" s="40"/>
      <c r="HHB7" s="7"/>
      <c r="HHC7" s="40"/>
      <c r="HHD7" s="40"/>
      <c r="HHE7" s="40"/>
      <c r="HHJ7" s="7"/>
      <c r="HHK7" s="40"/>
      <c r="HHL7" s="40"/>
      <c r="HHM7" s="40"/>
      <c r="HHR7" s="7"/>
      <c r="HHS7" s="40"/>
      <c r="HHT7" s="40"/>
      <c r="HHU7" s="40"/>
      <c r="HHZ7" s="7"/>
      <c r="HIA7" s="40"/>
      <c r="HIB7" s="40"/>
      <c r="HIC7" s="40"/>
      <c r="HIH7" s="7"/>
      <c r="HII7" s="40"/>
      <c r="HIJ7" s="40"/>
      <c r="HIK7" s="40"/>
      <c r="HIP7" s="7"/>
      <c r="HIQ7" s="40"/>
      <c r="HIR7" s="40"/>
      <c r="HIS7" s="40"/>
      <c r="HIX7" s="7"/>
      <c r="HIY7" s="40"/>
      <c r="HIZ7" s="40"/>
      <c r="HJA7" s="40"/>
      <c r="HJF7" s="7"/>
      <c r="HJG7" s="40"/>
      <c r="HJH7" s="40"/>
      <c r="HJI7" s="40"/>
      <c r="HJN7" s="7"/>
      <c r="HJO7" s="40"/>
      <c r="HJP7" s="40"/>
      <c r="HJQ7" s="40"/>
      <c r="HJV7" s="7"/>
      <c r="HJW7" s="40"/>
      <c r="HJX7" s="40"/>
      <c r="HJY7" s="40"/>
      <c r="HKD7" s="7"/>
      <c r="HKE7" s="40"/>
      <c r="HKF7" s="40"/>
      <c r="HKG7" s="40"/>
      <c r="HKL7" s="7"/>
      <c r="HKM7" s="40"/>
      <c r="HKN7" s="40"/>
      <c r="HKO7" s="40"/>
      <c r="HKT7" s="7"/>
      <c r="HKU7" s="40"/>
      <c r="HKV7" s="40"/>
      <c r="HKW7" s="40"/>
      <c r="HLB7" s="7"/>
      <c r="HLC7" s="40"/>
      <c r="HLD7" s="40"/>
      <c r="HLE7" s="40"/>
      <c r="HLJ7" s="7"/>
      <c r="HLK7" s="40"/>
      <c r="HLL7" s="40"/>
      <c r="HLM7" s="40"/>
      <c r="HLR7" s="7"/>
      <c r="HLS7" s="40"/>
      <c r="HLT7" s="40"/>
      <c r="HLU7" s="40"/>
      <c r="HLZ7" s="7"/>
      <c r="HMA7" s="40"/>
      <c r="HMB7" s="40"/>
      <c r="HMC7" s="40"/>
      <c r="HMH7" s="7"/>
      <c r="HMI7" s="40"/>
      <c r="HMJ7" s="40"/>
      <c r="HMK7" s="40"/>
      <c r="HMP7" s="7"/>
      <c r="HMQ7" s="40"/>
      <c r="HMR7" s="40"/>
      <c r="HMS7" s="40"/>
      <c r="HMX7" s="7"/>
      <c r="HMY7" s="40"/>
      <c r="HMZ7" s="40"/>
      <c r="HNA7" s="40"/>
      <c r="HNF7" s="7"/>
      <c r="HNG7" s="40"/>
      <c r="HNH7" s="40"/>
      <c r="HNI7" s="40"/>
      <c r="HNN7" s="7"/>
      <c r="HNO7" s="40"/>
      <c r="HNP7" s="40"/>
      <c r="HNQ7" s="40"/>
      <c r="HNV7" s="7"/>
      <c r="HNW7" s="40"/>
      <c r="HNX7" s="40"/>
      <c r="HNY7" s="40"/>
      <c r="HOD7" s="7"/>
      <c r="HOE7" s="40"/>
      <c r="HOF7" s="40"/>
      <c r="HOG7" s="40"/>
      <c r="HOL7" s="7"/>
      <c r="HOM7" s="40"/>
      <c r="HON7" s="40"/>
      <c r="HOO7" s="40"/>
      <c r="HOT7" s="7"/>
      <c r="HOU7" s="40"/>
      <c r="HOV7" s="40"/>
      <c r="HOW7" s="40"/>
      <c r="HPB7" s="7"/>
      <c r="HPC7" s="40"/>
      <c r="HPD7" s="40"/>
      <c r="HPE7" s="40"/>
      <c r="HPJ7" s="7"/>
      <c r="HPK7" s="40"/>
      <c r="HPL7" s="40"/>
      <c r="HPM7" s="40"/>
      <c r="HPR7" s="7"/>
      <c r="HPS7" s="40"/>
      <c r="HPT7" s="40"/>
      <c r="HPU7" s="40"/>
      <c r="HPZ7" s="7"/>
      <c r="HQA7" s="40"/>
      <c r="HQB7" s="40"/>
      <c r="HQC7" s="40"/>
      <c r="HQH7" s="7"/>
      <c r="HQI7" s="40"/>
      <c r="HQJ7" s="40"/>
      <c r="HQK7" s="40"/>
      <c r="HQP7" s="7"/>
      <c r="HQQ7" s="40"/>
      <c r="HQR7" s="40"/>
      <c r="HQS7" s="40"/>
      <c r="HQX7" s="7"/>
      <c r="HQY7" s="40"/>
      <c r="HQZ7" s="40"/>
      <c r="HRA7" s="40"/>
      <c r="HRF7" s="7"/>
      <c r="HRG7" s="40"/>
      <c r="HRH7" s="40"/>
      <c r="HRI7" s="40"/>
      <c r="HRN7" s="7"/>
      <c r="HRO7" s="40"/>
      <c r="HRP7" s="40"/>
      <c r="HRQ7" s="40"/>
      <c r="HRV7" s="7"/>
      <c r="HRW7" s="40"/>
      <c r="HRX7" s="40"/>
      <c r="HRY7" s="40"/>
      <c r="HSD7" s="7"/>
      <c r="HSE7" s="40"/>
      <c r="HSF7" s="40"/>
      <c r="HSG7" s="40"/>
      <c r="HSL7" s="7"/>
      <c r="HSM7" s="40"/>
      <c r="HSN7" s="40"/>
      <c r="HSO7" s="40"/>
      <c r="HST7" s="7"/>
      <c r="HSU7" s="40"/>
      <c r="HSV7" s="40"/>
      <c r="HSW7" s="40"/>
      <c r="HTB7" s="7"/>
      <c r="HTC7" s="40"/>
      <c r="HTD7" s="40"/>
      <c r="HTE7" s="40"/>
      <c r="HTJ7" s="7"/>
      <c r="HTK7" s="40"/>
      <c r="HTL7" s="40"/>
      <c r="HTM7" s="40"/>
      <c r="HTR7" s="7"/>
      <c r="HTS7" s="40"/>
      <c r="HTT7" s="40"/>
      <c r="HTU7" s="40"/>
      <c r="HTZ7" s="7"/>
      <c r="HUA7" s="40"/>
      <c r="HUB7" s="40"/>
      <c r="HUC7" s="40"/>
      <c r="HUH7" s="7"/>
      <c r="HUI7" s="40"/>
      <c r="HUJ7" s="40"/>
      <c r="HUK7" s="40"/>
      <c r="HUP7" s="7"/>
      <c r="HUQ7" s="40"/>
      <c r="HUR7" s="40"/>
      <c r="HUS7" s="40"/>
      <c r="HUX7" s="7"/>
      <c r="HUY7" s="40"/>
      <c r="HUZ7" s="40"/>
      <c r="HVA7" s="40"/>
      <c r="HVF7" s="7"/>
      <c r="HVG7" s="40"/>
      <c r="HVH7" s="40"/>
      <c r="HVI7" s="40"/>
      <c r="HVN7" s="7"/>
      <c r="HVO7" s="40"/>
      <c r="HVP7" s="40"/>
      <c r="HVQ7" s="40"/>
      <c r="HVV7" s="7"/>
      <c r="HVW7" s="40"/>
      <c r="HVX7" s="40"/>
      <c r="HVY7" s="40"/>
      <c r="HWD7" s="7"/>
      <c r="HWE7" s="40"/>
      <c r="HWF7" s="40"/>
      <c r="HWG7" s="40"/>
      <c r="HWL7" s="7"/>
      <c r="HWM7" s="40"/>
      <c r="HWN7" s="40"/>
      <c r="HWO7" s="40"/>
      <c r="HWT7" s="7"/>
      <c r="HWU7" s="40"/>
      <c r="HWV7" s="40"/>
      <c r="HWW7" s="40"/>
      <c r="HXB7" s="7"/>
      <c r="HXC7" s="40"/>
      <c r="HXD7" s="40"/>
      <c r="HXE7" s="40"/>
      <c r="HXJ7" s="7"/>
      <c r="HXK7" s="40"/>
      <c r="HXL7" s="40"/>
      <c r="HXM7" s="40"/>
      <c r="HXR7" s="7"/>
      <c r="HXS7" s="40"/>
      <c r="HXT7" s="40"/>
      <c r="HXU7" s="40"/>
      <c r="HXZ7" s="7"/>
      <c r="HYA7" s="40"/>
      <c r="HYB7" s="40"/>
      <c r="HYC7" s="40"/>
      <c r="HYH7" s="7"/>
      <c r="HYI7" s="40"/>
      <c r="HYJ7" s="40"/>
      <c r="HYK7" s="40"/>
      <c r="HYP7" s="7"/>
      <c r="HYQ7" s="40"/>
      <c r="HYR7" s="40"/>
      <c r="HYS7" s="40"/>
      <c r="HYX7" s="7"/>
      <c r="HYY7" s="40"/>
      <c r="HYZ7" s="40"/>
      <c r="HZA7" s="40"/>
      <c r="HZF7" s="7"/>
      <c r="HZG7" s="40"/>
      <c r="HZH7" s="40"/>
      <c r="HZI7" s="40"/>
      <c r="HZN7" s="7"/>
      <c r="HZO7" s="40"/>
      <c r="HZP7" s="40"/>
      <c r="HZQ7" s="40"/>
      <c r="HZV7" s="7"/>
      <c r="HZW7" s="40"/>
      <c r="HZX7" s="40"/>
      <c r="HZY7" s="40"/>
      <c r="IAD7" s="7"/>
      <c r="IAE7" s="40"/>
      <c r="IAF7" s="40"/>
      <c r="IAG7" s="40"/>
      <c r="IAL7" s="7"/>
      <c r="IAM7" s="40"/>
      <c r="IAN7" s="40"/>
      <c r="IAO7" s="40"/>
      <c r="IAT7" s="7"/>
      <c r="IAU7" s="40"/>
      <c r="IAV7" s="40"/>
      <c r="IAW7" s="40"/>
      <c r="IBB7" s="7"/>
      <c r="IBC7" s="40"/>
      <c r="IBD7" s="40"/>
      <c r="IBE7" s="40"/>
      <c r="IBJ7" s="7"/>
      <c r="IBK7" s="40"/>
      <c r="IBL7" s="40"/>
      <c r="IBM7" s="40"/>
      <c r="IBR7" s="7"/>
      <c r="IBS7" s="40"/>
      <c r="IBT7" s="40"/>
      <c r="IBU7" s="40"/>
      <c r="IBZ7" s="7"/>
      <c r="ICA7" s="40"/>
      <c r="ICB7" s="40"/>
      <c r="ICC7" s="40"/>
      <c r="ICH7" s="7"/>
      <c r="ICI7" s="40"/>
      <c r="ICJ7" s="40"/>
      <c r="ICK7" s="40"/>
      <c r="ICP7" s="7"/>
      <c r="ICQ7" s="40"/>
      <c r="ICR7" s="40"/>
      <c r="ICS7" s="40"/>
      <c r="ICX7" s="7"/>
      <c r="ICY7" s="40"/>
      <c r="ICZ7" s="40"/>
      <c r="IDA7" s="40"/>
      <c r="IDF7" s="7"/>
      <c r="IDG7" s="40"/>
      <c r="IDH7" s="40"/>
      <c r="IDI7" s="40"/>
      <c r="IDN7" s="7"/>
      <c r="IDO7" s="40"/>
      <c r="IDP7" s="40"/>
      <c r="IDQ7" s="40"/>
      <c r="IDV7" s="7"/>
      <c r="IDW7" s="40"/>
      <c r="IDX7" s="40"/>
      <c r="IDY7" s="40"/>
      <c r="IED7" s="7"/>
      <c r="IEE7" s="40"/>
      <c r="IEF7" s="40"/>
      <c r="IEG7" s="40"/>
      <c r="IEL7" s="7"/>
      <c r="IEM7" s="40"/>
      <c r="IEN7" s="40"/>
      <c r="IEO7" s="40"/>
      <c r="IET7" s="7"/>
      <c r="IEU7" s="40"/>
      <c r="IEV7" s="40"/>
      <c r="IEW7" s="40"/>
      <c r="IFB7" s="7"/>
      <c r="IFC7" s="40"/>
      <c r="IFD7" s="40"/>
      <c r="IFE7" s="40"/>
      <c r="IFJ7" s="7"/>
      <c r="IFK7" s="40"/>
      <c r="IFL7" s="40"/>
      <c r="IFM7" s="40"/>
      <c r="IFR7" s="7"/>
      <c r="IFS7" s="40"/>
      <c r="IFT7" s="40"/>
      <c r="IFU7" s="40"/>
      <c r="IFZ7" s="7"/>
      <c r="IGA7" s="40"/>
      <c r="IGB7" s="40"/>
      <c r="IGC7" s="40"/>
      <c r="IGH7" s="7"/>
      <c r="IGI7" s="40"/>
      <c r="IGJ7" s="40"/>
      <c r="IGK7" s="40"/>
      <c r="IGP7" s="7"/>
      <c r="IGQ7" s="40"/>
      <c r="IGR7" s="40"/>
      <c r="IGS7" s="40"/>
      <c r="IGX7" s="7"/>
      <c r="IGY7" s="40"/>
      <c r="IGZ7" s="40"/>
      <c r="IHA7" s="40"/>
      <c r="IHF7" s="7"/>
      <c r="IHG7" s="40"/>
      <c r="IHH7" s="40"/>
      <c r="IHI7" s="40"/>
      <c r="IHN7" s="7"/>
      <c r="IHO7" s="40"/>
      <c r="IHP7" s="40"/>
      <c r="IHQ7" s="40"/>
      <c r="IHV7" s="7"/>
      <c r="IHW7" s="40"/>
      <c r="IHX7" s="40"/>
      <c r="IHY7" s="40"/>
      <c r="IID7" s="7"/>
      <c r="IIE7" s="40"/>
      <c r="IIF7" s="40"/>
      <c r="IIG7" s="40"/>
      <c r="IIL7" s="7"/>
      <c r="IIM7" s="40"/>
      <c r="IIN7" s="40"/>
      <c r="IIO7" s="40"/>
      <c r="IIT7" s="7"/>
      <c r="IIU7" s="40"/>
      <c r="IIV7" s="40"/>
      <c r="IIW7" s="40"/>
      <c r="IJB7" s="7"/>
      <c r="IJC7" s="40"/>
      <c r="IJD7" s="40"/>
      <c r="IJE7" s="40"/>
      <c r="IJJ7" s="7"/>
      <c r="IJK7" s="40"/>
      <c r="IJL7" s="40"/>
      <c r="IJM7" s="40"/>
      <c r="IJR7" s="7"/>
      <c r="IJS7" s="40"/>
      <c r="IJT7" s="40"/>
      <c r="IJU7" s="40"/>
      <c r="IJZ7" s="7"/>
      <c r="IKA7" s="40"/>
      <c r="IKB7" s="40"/>
      <c r="IKC7" s="40"/>
      <c r="IKH7" s="7"/>
      <c r="IKI7" s="40"/>
      <c r="IKJ7" s="40"/>
      <c r="IKK7" s="40"/>
      <c r="IKP7" s="7"/>
      <c r="IKQ7" s="40"/>
      <c r="IKR7" s="40"/>
      <c r="IKS7" s="40"/>
      <c r="IKX7" s="7"/>
      <c r="IKY7" s="40"/>
      <c r="IKZ7" s="40"/>
      <c r="ILA7" s="40"/>
      <c r="ILF7" s="7"/>
      <c r="ILG7" s="40"/>
      <c r="ILH7" s="40"/>
      <c r="ILI7" s="40"/>
      <c r="ILN7" s="7"/>
      <c r="ILO7" s="40"/>
      <c r="ILP7" s="40"/>
      <c r="ILQ7" s="40"/>
      <c r="ILV7" s="7"/>
      <c r="ILW7" s="40"/>
      <c r="ILX7" s="40"/>
      <c r="ILY7" s="40"/>
      <c r="IMD7" s="7"/>
      <c r="IME7" s="40"/>
      <c r="IMF7" s="40"/>
      <c r="IMG7" s="40"/>
      <c r="IML7" s="7"/>
      <c r="IMM7" s="40"/>
      <c r="IMN7" s="40"/>
      <c r="IMO7" s="40"/>
      <c r="IMT7" s="7"/>
      <c r="IMU7" s="40"/>
      <c r="IMV7" s="40"/>
      <c r="IMW7" s="40"/>
      <c r="INB7" s="7"/>
      <c r="INC7" s="40"/>
      <c r="IND7" s="40"/>
      <c r="INE7" s="40"/>
      <c r="INJ7" s="7"/>
      <c r="INK7" s="40"/>
      <c r="INL7" s="40"/>
      <c r="INM7" s="40"/>
      <c r="INR7" s="7"/>
      <c r="INS7" s="40"/>
      <c r="INT7" s="40"/>
      <c r="INU7" s="40"/>
      <c r="INZ7" s="7"/>
      <c r="IOA7" s="40"/>
      <c r="IOB7" s="40"/>
      <c r="IOC7" s="40"/>
      <c r="IOH7" s="7"/>
      <c r="IOI7" s="40"/>
      <c r="IOJ7" s="40"/>
      <c r="IOK7" s="40"/>
      <c r="IOP7" s="7"/>
      <c r="IOQ7" s="40"/>
      <c r="IOR7" s="40"/>
      <c r="IOS7" s="40"/>
      <c r="IOX7" s="7"/>
      <c r="IOY7" s="40"/>
      <c r="IOZ7" s="40"/>
      <c r="IPA7" s="40"/>
      <c r="IPF7" s="7"/>
      <c r="IPG7" s="40"/>
      <c r="IPH7" s="40"/>
      <c r="IPI7" s="40"/>
      <c r="IPN7" s="7"/>
      <c r="IPO7" s="40"/>
      <c r="IPP7" s="40"/>
      <c r="IPQ7" s="40"/>
      <c r="IPV7" s="7"/>
      <c r="IPW7" s="40"/>
      <c r="IPX7" s="40"/>
      <c r="IPY7" s="40"/>
      <c r="IQD7" s="7"/>
      <c r="IQE7" s="40"/>
      <c r="IQF7" s="40"/>
      <c r="IQG7" s="40"/>
      <c r="IQL7" s="7"/>
      <c r="IQM7" s="40"/>
      <c r="IQN7" s="40"/>
      <c r="IQO7" s="40"/>
      <c r="IQT7" s="7"/>
      <c r="IQU7" s="40"/>
      <c r="IQV7" s="40"/>
      <c r="IQW7" s="40"/>
      <c r="IRB7" s="7"/>
      <c r="IRC7" s="40"/>
      <c r="IRD7" s="40"/>
      <c r="IRE7" s="40"/>
      <c r="IRJ7" s="7"/>
      <c r="IRK7" s="40"/>
      <c r="IRL7" s="40"/>
      <c r="IRM7" s="40"/>
      <c r="IRR7" s="7"/>
      <c r="IRS7" s="40"/>
      <c r="IRT7" s="40"/>
      <c r="IRU7" s="40"/>
      <c r="IRZ7" s="7"/>
      <c r="ISA7" s="40"/>
      <c r="ISB7" s="40"/>
      <c r="ISC7" s="40"/>
      <c r="ISH7" s="7"/>
      <c r="ISI7" s="40"/>
      <c r="ISJ7" s="40"/>
      <c r="ISK7" s="40"/>
      <c r="ISP7" s="7"/>
      <c r="ISQ7" s="40"/>
      <c r="ISR7" s="40"/>
      <c r="ISS7" s="40"/>
      <c r="ISX7" s="7"/>
      <c r="ISY7" s="40"/>
      <c r="ISZ7" s="40"/>
      <c r="ITA7" s="40"/>
      <c r="ITF7" s="7"/>
      <c r="ITG7" s="40"/>
      <c r="ITH7" s="40"/>
      <c r="ITI7" s="40"/>
      <c r="ITN7" s="7"/>
      <c r="ITO7" s="40"/>
      <c r="ITP7" s="40"/>
      <c r="ITQ7" s="40"/>
      <c r="ITV7" s="7"/>
      <c r="ITW7" s="40"/>
      <c r="ITX7" s="40"/>
      <c r="ITY7" s="40"/>
      <c r="IUD7" s="7"/>
      <c r="IUE7" s="40"/>
      <c r="IUF7" s="40"/>
      <c r="IUG7" s="40"/>
      <c r="IUL7" s="7"/>
      <c r="IUM7" s="40"/>
      <c r="IUN7" s="40"/>
      <c r="IUO7" s="40"/>
      <c r="IUT7" s="7"/>
      <c r="IUU7" s="40"/>
      <c r="IUV7" s="40"/>
      <c r="IUW7" s="40"/>
      <c r="IVB7" s="7"/>
      <c r="IVC7" s="40"/>
      <c r="IVD7" s="40"/>
      <c r="IVE7" s="40"/>
      <c r="IVJ7" s="7"/>
      <c r="IVK7" s="40"/>
      <c r="IVL7" s="40"/>
      <c r="IVM7" s="40"/>
      <c r="IVR7" s="7"/>
      <c r="IVS7" s="40"/>
      <c r="IVT7" s="40"/>
      <c r="IVU7" s="40"/>
      <c r="IVZ7" s="7"/>
      <c r="IWA7" s="40"/>
      <c r="IWB7" s="40"/>
      <c r="IWC7" s="40"/>
      <c r="IWH7" s="7"/>
      <c r="IWI7" s="40"/>
      <c r="IWJ7" s="40"/>
      <c r="IWK7" s="40"/>
      <c r="IWP7" s="7"/>
      <c r="IWQ7" s="40"/>
      <c r="IWR7" s="40"/>
      <c r="IWS7" s="40"/>
      <c r="IWX7" s="7"/>
      <c r="IWY7" s="40"/>
      <c r="IWZ7" s="40"/>
      <c r="IXA7" s="40"/>
      <c r="IXF7" s="7"/>
      <c r="IXG7" s="40"/>
      <c r="IXH7" s="40"/>
      <c r="IXI7" s="40"/>
      <c r="IXN7" s="7"/>
      <c r="IXO7" s="40"/>
      <c r="IXP7" s="40"/>
      <c r="IXQ7" s="40"/>
      <c r="IXV7" s="7"/>
      <c r="IXW7" s="40"/>
      <c r="IXX7" s="40"/>
      <c r="IXY7" s="40"/>
      <c r="IYD7" s="7"/>
      <c r="IYE7" s="40"/>
      <c r="IYF7" s="40"/>
      <c r="IYG7" s="40"/>
      <c r="IYL7" s="7"/>
      <c r="IYM7" s="40"/>
      <c r="IYN7" s="40"/>
      <c r="IYO7" s="40"/>
      <c r="IYT7" s="7"/>
      <c r="IYU7" s="40"/>
      <c r="IYV7" s="40"/>
      <c r="IYW7" s="40"/>
      <c r="IZB7" s="7"/>
      <c r="IZC7" s="40"/>
      <c r="IZD7" s="40"/>
      <c r="IZE7" s="40"/>
      <c r="IZJ7" s="7"/>
      <c r="IZK7" s="40"/>
      <c r="IZL7" s="40"/>
      <c r="IZM7" s="40"/>
      <c r="IZR7" s="7"/>
      <c r="IZS7" s="40"/>
      <c r="IZT7" s="40"/>
      <c r="IZU7" s="40"/>
      <c r="IZZ7" s="7"/>
      <c r="JAA7" s="40"/>
      <c r="JAB7" s="40"/>
      <c r="JAC7" s="40"/>
      <c r="JAH7" s="7"/>
      <c r="JAI7" s="40"/>
      <c r="JAJ7" s="40"/>
      <c r="JAK7" s="40"/>
      <c r="JAP7" s="7"/>
      <c r="JAQ7" s="40"/>
      <c r="JAR7" s="40"/>
      <c r="JAS7" s="40"/>
      <c r="JAX7" s="7"/>
      <c r="JAY7" s="40"/>
      <c r="JAZ7" s="40"/>
      <c r="JBA7" s="40"/>
      <c r="JBF7" s="7"/>
      <c r="JBG7" s="40"/>
      <c r="JBH7" s="40"/>
      <c r="JBI7" s="40"/>
      <c r="JBN7" s="7"/>
      <c r="JBO7" s="40"/>
      <c r="JBP7" s="40"/>
      <c r="JBQ7" s="40"/>
      <c r="JBV7" s="7"/>
      <c r="JBW7" s="40"/>
      <c r="JBX7" s="40"/>
      <c r="JBY7" s="40"/>
      <c r="JCD7" s="7"/>
      <c r="JCE7" s="40"/>
      <c r="JCF7" s="40"/>
      <c r="JCG7" s="40"/>
      <c r="JCL7" s="7"/>
      <c r="JCM7" s="40"/>
      <c r="JCN7" s="40"/>
      <c r="JCO7" s="40"/>
      <c r="JCT7" s="7"/>
      <c r="JCU7" s="40"/>
      <c r="JCV7" s="40"/>
      <c r="JCW7" s="40"/>
      <c r="JDB7" s="7"/>
      <c r="JDC7" s="40"/>
      <c r="JDD7" s="40"/>
      <c r="JDE7" s="40"/>
      <c r="JDJ7" s="7"/>
      <c r="JDK7" s="40"/>
      <c r="JDL7" s="40"/>
      <c r="JDM7" s="40"/>
      <c r="JDR7" s="7"/>
      <c r="JDS7" s="40"/>
      <c r="JDT7" s="40"/>
      <c r="JDU7" s="40"/>
      <c r="JDZ7" s="7"/>
      <c r="JEA7" s="40"/>
      <c r="JEB7" s="40"/>
      <c r="JEC7" s="40"/>
      <c r="JEH7" s="7"/>
      <c r="JEI7" s="40"/>
      <c r="JEJ7" s="40"/>
      <c r="JEK7" s="40"/>
      <c r="JEP7" s="7"/>
      <c r="JEQ7" s="40"/>
      <c r="JER7" s="40"/>
      <c r="JES7" s="40"/>
      <c r="JEX7" s="7"/>
      <c r="JEY7" s="40"/>
      <c r="JEZ7" s="40"/>
      <c r="JFA7" s="40"/>
      <c r="JFF7" s="7"/>
      <c r="JFG7" s="40"/>
      <c r="JFH7" s="40"/>
      <c r="JFI7" s="40"/>
      <c r="JFN7" s="7"/>
      <c r="JFO7" s="40"/>
      <c r="JFP7" s="40"/>
      <c r="JFQ7" s="40"/>
      <c r="JFV7" s="7"/>
      <c r="JFW7" s="40"/>
      <c r="JFX7" s="40"/>
      <c r="JFY7" s="40"/>
      <c r="JGD7" s="7"/>
      <c r="JGE7" s="40"/>
      <c r="JGF7" s="40"/>
      <c r="JGG7" s="40"/>
      <c r="JGL7" s="7"/>
      <c r="JGM7" s="40"/>
      <c r="JGN7" s="40"/>
      <c r="JGO7" s="40"/>
      <c r="JGT7" s="7"/>
      <c r="JGU7" s="40"/>
      <c r="JGV7" s="40"/>
      <c r="JGW7" s="40"/>
      <c r="JHB7" s="7"/>
      <c r="JHC7" s="40"/>
      <c r="JHD7" s="40"/>
      <c r="JHE7" s="40"/>
      <c r="JHJ7" s="7"/>
      <c r="JHK7" s="40"/>
      <c r="JHL7" s="40"/>
      <c r="JHM7" s="40"/>
      <c r="JHR7" s="7"/>
      <c r="JHS7" s="40"/>
      <c r="JHT7" s="40"/>
      <c r="JHU7" s="40"/>
      <c r="JHZ7" s="7"/>
      <c r="JIA7" s="40"/>
      <c r="JIB7" s="40"/>
      <c r="JIC7" s="40"/>
      <c r="JIH7" s="7"/>
      <c r="JII7" s="40"/>
      <c r="JIJ7" s="40"/>
      <c r="JIK7" s="40"/>
      <c r="JIP7" s="7"/>
      <c r="JIQ7" s="40"/>
      <c r="JIR7" s="40"/>
      <c r="JIS7" s="40"/>
      <c r="JIX7" s="7"/>
      <c r="JIY7" s="40"/>
      <c r="JIZ7" s="40"/>
      <c r="JJA7" s="40"/>
      <c r="JJF7" s="7"/>
      <c r="JJG7" s="40"/>
      <c r="JJH7" s="40"/>
      <c r="JJI7" s="40"/>
      <c r="JJN7" s="7"/>
      <c r="JJO7" s="40"/>
      <c r="JJP7" s="40"/>
      <c r="JJQ7" s="40"/>
      <c r="JJV7" s="7"/>
      <c r="JJW7" s="40"/>
      <c r="JJX7" s="40"/>
      <c r="JJY7" s="40"/>
      <c r="JKD7" s="7"/>
      <c r="JKE7" s="40"/>
      <c r="JKF7" s="40"/>
      <c r="JKG7" s="40"/>
      <c r="JKL7" s="7"/>
      <c r="JKM7" s="40"/>
      <c r="JKN7" s="40"/>
      <c r="JKO7" s="40"/>
      <c r="JKT7" s="7"/>
      <c r="JKU7" s="40"/>
      <c r="JKV7" s="40"/>
      <c r="JKW7" s="40"/>
      <c r="JLB7" s="7"/>
      <c r="JLC7" s="40"/>
      <c r="JLD7" s="40"/>
      <c r="JLE7" s="40"/>
      <c r="JLJ7" s="7"/>
      <c r="JLK7" s="40"/>
      <c r="JLL7" s="40"/>
      <c r="JLM7" s="40"/>
      <c r="JLR7" s="7"/>
      <c r="JLS7" s="40"/>
      <c r="JLT7" s="40"/>
      <c r="JLU7" s="40"/>
      <c r="JLZ7" s="7"/>
      <c r="JMA7" s="40"/>
      <c r="JMB7" s="40"/>
      <c r="JMC7" s="40"/>
      <c r="JMH7" s="7"/>
      <c r="JMI7" s="40"/>
      <c r="JMJ7" s="40"/>
      <c r="JMK7" s="40"/>
      <c r="JMP7" s="7"/>
      <c r="JMQ7" s="40"/>
      <c r="JMR7" s="40"/>
      <c r="JMS7" s="40"/>
      <c r="JMX7" s="7"/>
      <c r="JMY7" s="40"/>
      <c r="JMZ7" s="40"/>
      <c r="JNA7" s="40"/>
      <c r="JNF7" s="7"/>
      <c r="JNG7" s="40"/>
      <c r="JNH7" s="40"/>
      <c r="JNI7" s="40"/>
      <c r="JNN7" s="7"/>
      <c r="JNO7" s="40"/>
      <c r="JNP7" s="40"/>
      <c r="JNQ7" s="40"/>
      <c r="JNV7" s="7"/>
      <c r="JNW7" s="40"/>
      <c r="JNX7" s="40"/>
      <c r="JNY7" s="40"/>
      <c r="JOD7" s="7"/>
      <c r="JOE7" s="40"/>
      <c r="JOF7" s="40"/>
      <c r="JOG7" s="40"/>
      <c r="JOL7" s="7"/>
      <c r="JOM7" s="40"/>
      <c r="JON7" s="40"/>
      <c r="JOO7" s="40"/>
      <c r="JOT7" s="7"/>
      <c r="JOU7" s="40"/>
      <c r="JOV7" s="40"/>
      <c r="JOW7" s="40"/>
      <c r="JPB7" s="7"/>
      <c r="JPC7" s="40"/>
      <c r="JPD7" s="40"/>
      <c r="JPE7" s="40"/>
      <c r="JPJ7" s="7"/>
      <c r="JPK7" s="40"/>
      <c r="JPL7" s="40"/>
      <c r="JPM7" s="40"/>
      <c r="JPR7" s="7"/>
      <c r="JPS7" s="40"/>
      <c r="JPT7" s="40"/>
      <c r="JPU7" s="40"/>
      <c r="JPZ7" s="7"/>
      <c r="JQA7" s="40"/>
      <c r="JQB7" s="40"/>
      <c r="JQC7" s="40"/>
      <c r="JQH7" s="7"/>
      <c r="JQI7" s="40"/>
      <c r="JQJ7" s="40"/>
      <c r="JQK7" s="40"/>
      <c r="JQP7" s="7"/>
      <c r="JQQ7" s="40"/>
      <c r="JQR7" s="40"/>
      <c r="JQS7" s="40"/>
      <c r="JQX7" s="7"/>
      <c r="JQY7" s="40"/>
      <c r="JQZ7" s="40"/>
      <c r="JRA7" s="40"/>
      <c r="JRF7" s="7"/>
      <c r="JRG7" s="40"/>
      <c r="JRH7" s="40"/>
      <c r="JRI7" s="40"/>
      <c r="JRN7" s="7"/>
      <c r="JRO7" s="40"/>
      <c r="JRP7" s="40"/>
      <c r="JRQ7" s="40"/>
      <c r="JRV7" s="7"/>
      <c r="JRW7" s="40"/>
      <c r="JRX7" s="40"/>
      <c r="JRY7" s="40"/>
      <c r="JSD7" s="7"/>
      <c r="JSE7" s="40"/>
      <c r="JSF7" s="40"/>
      <c r="JSG7" s="40"/>
      <c r="JSL7" s="7"/>
      <c r="JSM7" s="40"/>
      <c r="JSN7" s="40"/>
      <c r="JSO7" s="40"/>
      <c r="JST7" s="7"/>
      <c r="JSU7" s="40"/>
      <c r="JSV7" s="40"/>
      <c r="JSW7" s="40"/>
      <c r="JTB7" s="7"/>
      <c r="JTC7" s="40"/>
      <c r="JTD7" s="40"/>
      <c r="JTE7" s="40"/>
      <c r="JTJ7" s="7"/>
      <c r="JTK7" s="40"/>
      <c r="JTL7" s="40"/>
      <c r="JTM7" s="40"/>
      <c r="JTR7" s="7"/>
      <c r="JTS7" s="40"/>
      <c r="JTT7" s="40"/>
      <c r="JTU7" s="40"/>
      <c r="JTZ7" s="7"/>
      <c r="JUA7" s="40"/>
      <c r="JUB7" s="40"/>
      <c r="JUC7" s="40"/>
      <c r="JUH7" s="7"/>
      <c r="JUI7" s="40"/>
      <c r="JUJ7" s="40"/>
      <c r="JUK7" s="40"/>
      <c r="JUP7" s="7"/>
      <c r="JUQ7" s="40"/>
      <c r="JUR7" s="40"/>
      <c r="JUS7" s="40"/>
      <c r="JUX7" s="7"/>
      <c r="JUY7" s="40"/>
      <c r="JUZ7" s="40"/>
      <c r="JVA7" s="40"/>
      <c r="JVF7" s="7"/>
      <c r="JVG7" s="40"/>
      <c r="JVH7" s="40"/>
      <c r="JVI7" s="40"/>
      <c r="JVN7" s="7"/>
      <c r="JVO7" s="40"/>
      <c r="JVP7" s="40"/>
      <c r="JVQ7" s="40"/>
      <c r="JVV7" s="7"/>
      <c r="JVW7" s="40"/>
      <c r="JVX7" s="40"/>
      <c r="JVY7" s="40"/>
      <c r="JWD7" s="7"/>
      <c r="JWE7" s="40"/>
      <c r="JWF7" s="40"/>
      <c r="JWG7" s="40"/>
      <c r="JWL7" s="7"/>
      <c r="JWM7" s="40"/>
      <c r="JWN7" s="40"/>
      <c r="JWO7" s="40"/>
      <c r="JWT7" s="7"/>
      <c r="JWU7" s="40"/>
      <c r="JWV7" s="40"/>
      <c r="JWW7" s="40"/>
      <c r="JXB7" s="7"/>
      <c r="JXC7" s="40"/>
      <c r="JXD7" s="40"/>
      <c r="JXE7" s="40"/>
      <c r="JXJ7" s="7"/>
      <c r="JXK7" s="40"/>
      <c r="JXL7" s="40"/>
      <c r="JXM7" s="40"/>
      <c r="JXR7" s="7"/>
      <c r="JXS7" s="40"/>
      <c r="JXT7" s="40"/>
      <c r="JXU7" s="40"/>
      <c r="JXZ7" s="7"/>
      <c r="JYA7" s="40"/>
      <c r="JYB7" s="40"/>
      <c r="JYC7" s="40"/>
      <c r="JYH7" s="7"/>
      <c r="JYI7" s="40"/>
      <c r="JYJ7" s="40"/>
      <c r="JYK7" s="40"/>
      <c r="JYP7" s="7"/>
      <c r="JYQ7" s="40"/>
      <c r="JYR7" s="40"/>
      <c r="JYS7" s="40"/>
      <c r="JYX7" s="7"/>
      <c r="JYY7" s="40"/>
      <c r="JYZ7" s="40"/>
      <c r="JZA7" s="40"/>
      <c r="JZF7" s="7"/>
      <c r="JZG7" s="40"/>
      <c r="JZH7" s="40"/>
      <c r="JZI7" s="40"/>
      <c r="JZN7" s="7"/>
      <c r="JZO7" s="40"/>
      <c r="JZP7" s="40"/>
      <c r="JZQ7" s="40"/>
      <c r="JZV7" s="7"/>
      <c r="JZW7" s="40"/>
      <c r="JZX7" s="40"/>
      <c r="JZY7" s="40"/>
      <c r="KAD7" s="7"/>
      <c r="KAE7" s="40"/>
      <c r="KAF7" s="40"/>
      <c r="KAG7" s="40"/>
      <c r="KAL7" s="7"/>
      <c r="KAM7" s="40"/>
      <c r="KAN7" s="40"/>
      <c r="KAO7" s="40"/>
      <c r="KAT7" s="7"/>
      <c r="KAU7" s="40"/>
      <c r="KAV7" s="40"/>
      <c r="KAW7" s="40"/>
      <c r="KBB7" s="7"/>
      <c r="KBC7" s="40"/>
      <c r="KBD7" s="40"/>
      <c r="KBE7" s="40"/>
      <c r="KBJ7" s="7"/>
      <c r="KBK7" s="40"/>
      <c r="KBL7" s="40"/>
      <c r="KBM7" s="40"/>
      <c r="KBR7" s="7"/>
      <c r="KBS7" s="40"/>
      <c r="KBT7" s="40"/>
      <c r="KBU7" s="40"/>
      <c r="KBZ7" s="7"/>
      <c r="KCA7" s="40"/>
      <c r="KCB7" s="40"/>
      <c r="KCC7" s="40"/>
      <c r="KCH7" s="7"/>
      <c r="KCI7" s="40"/>
      <c r="KCJ7" s="40"/>
      <c r="KCK7" s="40"/>
      <c r="KCP7" s="7"/>
      <c r="KCQ7" s="40"/>
      <c r="KCR7" s="40"/>
      <c r="KCS7" s="40"/>
      <c r="KCX7" s="7"/>
      <c r="KCY7" s="40"/>
      <c r="KCZ7" s="40"/>
      <c r="KDA7" s="40"/>
      <c r="KDF7" s="7"/>
      <c r="KDG7" s="40"/>
      <c r="KDH7" s="40"/>
      <c r="KDI7" s="40"/>
      <c r="KDN7" s="7"/>
      <c r="KDO7" s="40"/>
      <c r="KDP7" s="40"/>
      <c r="KDQ7" s="40"/>
      <c r="KDV7" s="7"/>
      <c r="KDW7" s="40"/>
      <c r="KDX7" s="40"/>
      <c r="KDY7" s="40"/>
      <c r="KED7" s="7"/>
      <c r="KEE7" s="40"/>
      <c r="KEF7" s="40"/>
      <c r="KEG7" s="40"/>
      <c r="KEL7" s="7"/>
      <c r="KEM7" s="40"/>
      <c r="KEN7" s="40"/>
      <c r="KEO7" s="40"/>
      <c r="KET7" s="7"/>
      <c r="KEU7" s="40"/>
      <c r="KEV7" s="40"/>
      <c r="KEW7" s="40"/>
      <c r="KFB7" s="7"/>
      <c r="KFC7" s="40"/>
      <c r="KFD7" s="40"/>
      <c r="KFE7" s="40"/>
      <c r="KFJ7" s="7"/>
      <c r="KFK7" s="40"/>
      <c r="KFL7" s="40"/>
      <c r="KFM7" s="40"/>
      <c r="KFR7" s="7"/>
      <c r="KFS7" s="40"/>
      <c r="KFT7" s="40"/>
      <c r="KFU7" s="40"/>
      <c r="KFZ7" s="7"/>
      <c r="KGA7" s="40"/>
      <c r="KGB7" s="40"/>
      <c r="KGC7" s="40"/>
      <c r="KGH7" s="7"/>
      <c r="KGI7" s="40"/>
      <c r="KGJ7" s="40"/>
      <c r="KGK7" s="40"/>
      <c r="KGP7" s="7"/>
      <c r="KGQ7" s="40"/>
      <c r="KGR7" s="40"/>
      <c r="KGS7" s="40"/>
      <c r="KGX7" s="7"/>
      <c r="KGY7" s="40"/>
      <c r="KGZ7" s="40"/>
      <c r="KHA7" s="40"/>
      <c r="KHF7" s="7"/>
      <c r="KHG7" s="40"/>
      <c r="KHH7" s="40"/>
      <c r="KHI7" s="40"/>
      <c r="KHN7" s="7"/>
      <c r="KHO7" s="40"/>
      <c r="KHP7" s="40"/>
      <c r="KHQ7" s="40"/>
      <c r="KHV7" s="7"/>
      <c r="KHW7" s="40"/>
      <c r="KHX7" s="40"/>
      <c r="KHY7" s="40"/>
      <c r="KID7" s="7"/>
      <c r="KIE7" s="40"/>
      <c r="KIF7" s="40"/>
      <c r="KIG7" s="40"/>
      <c r="KIL7" s="7"/>
      <c r="KIM7" s="40"/>
      <c r="KIN7" s="40"/>
      <c r="KIO7" s="40"/>
      <c r="KIT7" s="7"/>
      <c r="KIU7" s="40"/>
      <c r="KIV7" s="40"/>
      <c r="KIW7" s="40"/>
      <c r="KJB7" s="7"/>
      <c r="KJC7" s="40"/>
      <c r="KJD7" s="40"/>
      <c r="KJE7" s="40"/>
      <c r="KJJ7" s="7"/>
      <c r="KJK7" s="40"/>
      <c r="KJL7" s="40"/>
      <c r="KJM7" s="40"/>
      <c r="KJR7" s="7"/>
      <c r="KJS7" s="40"/>
      <c r="KJT7" s="40"/>
      <c r="KJU7" s="40"/>
      <c r="KJZ7" s="7"/>
      <c r="KKA7" s="40"/>
      <c r="KKB7" s="40"/>
      <c r="KKC7" s="40"/>
      <c r="KKH7" s="7"/>
      <c r="KKI7" s="40"/>
      <c r="KKJ7" s="40"/>
      <c r="KKK7" s="40"/>
      <c r="KKP7" s="7"/>
      <c r="KKQ7" s="40"/>
      <c r="KKR7" s="40"/>
      <c r="KKS7" s="40"/>
      <c r="KKX7" s="7"/>
      <c r="KKY7" s="40"/>
      <c r="KKZ7" s="40"/>
      <c r="KLA7" s="40"/>
      <c r="KLF7" s="7"/>
      <c r="KLG7" s="40"/>
      <c r="KLH7" s="40"/>
      <c r="KLI7" s="40"/>
      <c r="KLN7" s="7"/>
      <c r="KLO7" s="40"/>
      <c r="KLP7" s="40"/>
      <c r="KLQ7" s="40"/>
      <c r="KLV7" s="7"/>
      <c r="KLW7" s="40"/>
      <c r="KLX7" s="40"/>
      <c r="KLY7" s="40"/>
      <c r="KMD7" s="7"/>
      <c r="KME7" s="40"/>
      <c r="KMF7" s="40"/>
      <c r="KMG7" s="40"/>
      <c r="KML7" s="7"/>
      <c r="KMM7" s="40"/>
      <c r="KMN7" s="40"/>
      <c r="KMO7" s="40"/>
      <c r="KMT7" s="7"/>
      <c r="KMU7" s="40"/>
      <c r="KMV7" s="40"/>
      <c r="KMW7" s="40"/>
      <c r="KNB7" s="7"/>
      <c r="KNC7" s="40"/>
      <c r="KND7" s="40"/>
      <c r="KNE7" s="40"/>
      <c r="KNJ7" s="7"/>
      <c r="KNK7" s="40"/>
      <c r="KNL7" s="40"/>
      <c r="KNM7" s="40"/>
      <c r="KNR7" s="7"/>
      <c r="KNS7" s="40"/>
      <c r="KNT7" s="40"/>
      <c r="KNU7" s="40"/>
      <c r="KNZ7" s="7"/>
      <c r="KOA7" s="40"/>
      <c r="KOB7" s="40"/>
      <c r="KOC7" s="40"/>
      <c r="KOH7" s="7"/>
      <c r="KOI7" s="40"/>
      <c r="KOJ7" s="40"/>
      <c r="KOK7" s="40"/>
      <c r="KOP7" s="7"/>
      <c r="KOQ7" s="40"/>
      <c r="KOR7" s="40"/>
      <c r="KOS7" s="40"/>
      <c r="KOX7" s="7"/>
      <c r="KOY7" s="40"/>
      <c r="KOZ7" s="40"/>
      <c r="KPA7" s="40"/>
      <c r="KPF7" s="7"/>
      <c r="KPG7" s="40"/>
      <c r="KPH7" s="40"/>
      <c r="KPI7" s="40"/>
      <c r="KPN7" s="7"/>
      <c r="KPO7" s="40"/>
      <c r="KPP7" s="40"/>
      <c r="KPQ7" s="40"/>
      <c r="KPV7" s="7"/>
      <c r="KPW7" s="40"/>
      <c r="KPX7" s="40"/>
      <c r="KPY7" s="40"/>
      <c r="KQD7" s="7"/>
      <c r="KQE7" s="40"/>
      <c r="KQF7" s="40"/>
      <c r="KQG7" s="40"/>
      <c r="KQL7" s="7"/>
      <c r="KQM7" s="40"/>
      <c r="KQN7" s="40"/>
      <c r="KQO7" s="40"/>
      <c r="KQT7" s="7"/>
      <c r="KQU7" s="40"/>
      <c r="KQV7" s="40"/>
      <c r="KQW7" s="40"/>
      <c r="KRB7" s="7"/>
      <c r="KRC7" s="40"/>
      <c r="KRD7" s="40"/>
      <c r="KRE7" s="40"/>
      <c r="KRJ7" s="7"/>
      <c r="KRK7" s="40"/>
      <c r="KRL7" s="40"/>
      <c r="KRM7" s="40"/>
      <c r="KRR7" s="7"/>
      <c r="KRS7" s="40"/>
      <c r="KRT7" s="40"/>
      <c r="KRU7" s="40"/>
      <c r="KRZ7" s="7"/>
      <c r="KSA7" s="40"/>
      <c r="KSB7" s="40"/>
      <c r="KSC7" s="40"/>
      <c r="KSH7" s="7"/>
      <c r="KSI7" s="40"/>
      <c r="KSJ7" s="40"/>
      <c r="KSK7" s="40"/>
      <c r="KSP7" s="7"/>
      <c r="KSQ7" s="40"/>
      <c r="KSR7" s="40"/>
      <c r="KSS7" s="40"/>
      <c r="KSX7" s="7"/>
      <c r="KSY7" s="40"/>
      <c r="KSZ7" s="40"/>
      <c r="KTA7" s="40"/>
      <c r="KTF7" s="7"/>
      <c r="KTG7" s="40"/>
      <c r="KTH7" s="40"/>
      <c r="KTI7" s="40"/>
      <c r="KTN7" s="7"/>
      <c r="KTO7" s="40"/>
      <c r="KTP7" s="40"/>
      <c r="KTQ7" s="40"/>
      <c r="KTV7" s="7"/>
      <c r="KTW7" s="40"/>
      <c r="KTX7" s="40"/>
      <c r="KTY7" s="40"/>
      <c r="KUD7" s="7"/>
      <c r="KUE7" s="40"/>
      <c r="KUF7" s="40"/>
      <c r="KUG7" s="40"/>
      <c r="KUL7" s="7"/>
      <c r="KUM7" s="40"/>
      <c r="KUN7" s="40"/>
      <c r="KUO7" s="40"/>
      <c r="KUT7" s="7"/>
      <c r="KUU7" s="40"/>
      <c r="KUV7" s="40"/>
      <c r="KUW7" s="40"/>
      <c r="KVB7" s="7"/>
      <c r="KVC7" s="40"/>
      <c r="KVD7" s="40"/>
      <c r="KVE7" s="40"/>
      <c r="KVJ7" s="7"/>
      <c r="KVK7" s="40"/>
      <c r="KVL7" s="40"/>
      <c r="KVM7" s="40"/>
      <c r="KVR7" s="7"/>
      <c r="KVS7" s="40"/>
      <c r="KVT7" s="40"/>
      <c r="KVU7" s="40"/>
      <c r="KVZ7" s="7"/>
      <c r="KWA7" s="40"/>
      <c r="KWB7" s="40"/>
      <c r="KWC7" s="40"/>
      <c r="KWH7" s="7"/>
      <c r="KWI7" s="40"/>
      <c r="KWJ7" s="40"/>
      <c r="KWK7" s="40"/>
      <c r="KWP7" s="7"/>
      <c r="KWQ7" s="40"/>
      <c r="KWR7" s="40"/>
      <c r="KWS7" s="40"/>
      <c r="KWX7" s="7"/>
      <c r="KWY7" s="40"/>
      <c r="KWZ7" s="40"/>
      <c r="KXA7" s="40"/>
      <c r="KXF7" s="7"/>
      <c r="KXG7" s="40"/>
      <c r="KXH7" s="40"/>
      <c r="KXI7" s="40"/>
      <c r="KXN7" s="7"/>
      <c r="KXO7" s="40"/>
      <c r="KXP7" s="40"/>
      <c r="KXQ7" s="40"/>
      <c r="KXV7" s="7"/>
      <c r="KXW7" s="40"/>
      <c r="KXX7" s="40"/>
      <c r="KXY7" s="40"/>
      <c r="KYD7" s="7"/>
      <c r="KYE7" s="40"/>
      <c r="KYF7" s="40"/>
      <c r="KYG7" s="40"/>
      <c r="KYL7" s="7"/>
      <c r="KYM7" s="40"/>
      <c r="KYN7" s="40"/>
      <c r="KYO7" s="40"/>
      <c r="KYT7" s="7"/>
      <c r="KYU7" s="40"/>
      <c r="KYV7" s="40"/>
      <c r="KYW7" s="40"/>
      <c r="KZB7" s="7"/>
      <c r="KZC7" s="40"/>
      <c r="KZD7" s="40"/>
      <c r="KZE7" s="40"/>
      <c r="KZJ7" s="7"/>
      <c r="KZK7" s="40"/>
      <c r="KZL7" s="40"/>
      <c r="KZM7" s="40"/>
      <c r="KZR7" s="7"/>
      <c r="KZS7" s="40"/>
      <c r="KZT7" s="40"/>
      <c r="KZU7" s="40"/>
      <c r="KZZ7" s="7"/>
      <c r="LAA7" s="40"/>
      <c r="LAB7" s="40"/>
      <c r="LAC7" s="40"/>
      <c r="LAH7" s="7"/>
      <c r="LAI7" s="40"/>
      <c r="LAJ7" s="40"/>
      <c r="LAK7" s="40"/>
      <c r="LAP7" s="7"/>
      <c r="LAQ7" s="40"/>
      <c r="LAR7" s="40"/>
      <c r="LAS7" s="40"/>
      <c r="LAX7" s="7"/>
      <c r="LAY7" s="40"/>
      <c r="LAZ7" s="40"/>
      <c r="LBA7" s="40"/>
      <c r="LBF7" s="7"/>
      <c r="LBG7" s="40"/>
      <c r="LBH7" s="40"/>
      <c r="LBI7" s="40"/>
      <c r="LBN7" s="7"/>
      <c r="LBO7" s="40"/>
      <c r="LBP7" s="40"/>
      <c r="LBQ7" s="40"/>
      <c r="LBV7" s="7"/>
      <c r="LBW7" s="40"/>
      <c r="LBX7" s="40"/>
      <c r="LBY7" s="40"/>
      <c r="LCD7" s="7"/>
      <c r="LCE7" s="40"/>
      <c r="LCF7" s="40"/>
      <c r="LCG7" s="40"/>
      <c r="LCL7" s="7"/>
      <c r="LCM7" s="40"/>
      <c r="LCN7" s="40"/>
      <c r="LCO7" s="40"/>
      <c r="LCT7" s="7"/>
      <c r="LCU7" s="40"/>
      <c r="LCV7" s="40"/>
      <c r="LCW7" s="40"/>
      <c r="LDB7" s="7"/>
      <c r="LDC7" s="40"/>
      <c r="LDD7" s="40"/>
      <c r="LDE7" s="40"/>
      <c r="LDJ7" s="7"/>
      <c r="LDK7" s="40"/>
      <c r="LDL7" s="40"/>
      <c r="LDM7" s="40"/>
      <c r="LDR7" s="7"/>
      <c r="LDS7" s="40"/>
      <c r="LDT7" s="40"/>
      <c r="LDU7" s="40"/>
      <c r="LDZ7" s="7"/>
      <c r="LEA7" s="40"/>
      <c r="LEB7" s="40"/>
      <c r="LEC7" s="40"/>
      <c r="LEH7" s="7"/>
      <c r="LEI7" s="40"/>
      <c r="LEJ7" s="40"/>
      <c r="LEK7" s="40"/>
      <c r="LEP7" s="7"/>
      <c r="LEQ7" s="40"/>
      <c r="LER7" s="40"/>
      <c r="LES7" s="40"/>
      <c r="LEX7" s="7"/>
      <c r="LEY7" s="40"/>
      <c r="LEZ7" s="40"/>
      <c r="LFA7" s="40"/>
      <c r="LFF7" s="7"/>
      <c r="LFG7" s="40"/>
      <c r="LFH7" s="40"/>
      <c r="LFI7" s="40"/>
      <c r="LFN7" s="7"/>
      <c r="LFO7" s="40"/>
      <c r="LFP7" s="40"/>
      <c r="LFQ7" s="40"/>
      <c r="LFV7" s="7"/>
      <c r="LFW7" s="40"/>
      <c r="LFX7" s="40"/>
      <c r="LFY7" s="40"/>
      <c r="LGD7" s="7"/>
      <c r="LGE7" s="40"/>
      <c r="LGF7" s="40"/>
      <c r="LGG7" s="40"/>
      <c r="LGL7" s="7"/>
      <c r="LGM7" s="40"/>
      <c r="LGN7" s="40"/>
      <c r="LGO7" s="40"/>
      <c r="LGT7" s="7"/>
      <c r="LGU7" s="40"/>
      <c r="LGV7" s="40"/>
      <c r="LGW7" s="40"/>
      <c r="LHB7" s="7"/>
      <c r="LHC7" s="40"/>
      <c r="LHD7" s="40"/>
      <c r="LHE7" s="40"/>
      <c r="LHJ7" s="7"/>
      <c r="LHK7" s="40"/>
      <c r="LHL7" s="40"/>
      <c r="LHM7" s="40"/>
      <c r="LHR7" s="7"/>
      <c r="LHS7" s="40"/>
      <c r="LHT7" s="40"/>
      <c r="LHU7" s="40"/>
      <c r="LHZ7" s="7"/>
      <c r="LIA7" s="40"/>
      <c r="LIB7" s="40"/>
      <c r="LIC7" s="40"/>
      <c r="LIH7" s="7"/>
      <c r="LII7" s="40"/>
      <c r="LIJ7" s="40"/>
      <c r="LIK7" s="40"/>
      <c r="LIP7" s="7"/>
      <c r="LIQ7" s="40"/>
      <c r="LIR7" s="40"/>
      <c r="LIS7" s="40"/>
      <c r="LIX7" s="7"/>
      <c r="LIY7" s="40"/>
      <c r="LIZ7" s="40"/>
      <c r="LJA7" s="40"/>
      <c r="LJF7" s="7"/>
      <c r="LJG7" s="40"/>
      <c r="LJH7" s="40"/>
      <c r="LJI7" s="40"/>
      <c r="LJN7" s="7"/>
      <c r="LJO7" s="40"/>
      <c r="LJP7" s="40"/>
      <c r="LJQ7" s="40"/>
      <c r="LJV7" s="7"/>
      <c r="LJW7" s="40"/>
      <c r="LJX7" s="40"/>
      <c r="LJY7" s="40"/>
      <c r="LKD7" s="7"/>
      <c r="LKE7" s="40"/>
      <c r="LKF7" s="40"/>
      <c r="LKG7" s="40"/>
      <c r="LKL7" s="7"/>
      <c r="LKM7" s="40"/>
      <c r="LKN7" s="40"/>
      <c r="LKO7" s="40"/>
      <c r="LKT7" s="7"/>
      <c r="LKU7" s="40"/>
      <c r="LKV7" s="40"/>
      <c r="LKW7" s="40"/>
      <c r="LLB7" s="7"/>
      <c r="LLC7" s="40"/>
      <c r="LLD7" s="40"/>
      <c r="LLE7" s="40"/>
      <c r="LLJ7" s="7"/>
      <c r="LLK7" s="40"/>
      <c r="LLL7" s="40"/>
      <c r="LLM7" s="40"/>
      <c r="LLR7" s="7"/>
      <c r="LLS7" s="40"/>
      <c r="LLT7" s="40"/>
      <c r="LLU7" s="40"/>
      <c r="LLZ7" s="7"/>
      <c r="LMA7" s="40"/>
      <c r="LMB7" s="40"/>
      <c r="LMC7" s="40"/>
      <c r="LMH7" s="7"/>
      <c r="LMI7" s="40"/>
      <c r="LMJ7" s="40"/>
      <c r="LMK7" s="40"/>
      <c r="LMP7" s="7"/>
      <c r="LMQ7" s="40"/>
      <c r="LMR7" s="40"/>
      <c r="LMS7" s="40"/>
      <c r="LMX7" s="7"/>
      <c r="LMY7" s="40"/>
      <c r="LMZ7" s="40"/>
      <c r="LNA7" s="40"/>
      <c r="LNF7" s="7"/>
      <c r="LNG7" s="40"/>
      <c r="LNH7" s="40"/>
      <c r="LNI7" s="40"/>
      <c r="LNN7" s="7"/>
      <c r="LNO7" s="40"/>
      <c r="LNP7" s="40"/>
      <c r="LNQ7" s="40"/>
      <c r="LNV7" s="7"/>
      <c r="LNW7" s="40"/>
      <c r="LNX7" s="40"/>
      <c r="LNY7" s="40"/>
      <c r="LOD7" s="7"/>
      <c r="LOE7" s="40"/>
      <c r="LOF7" s="40"/>
      <c r="LOG7" s="40"/>
      <c r="LOL7" s="7"/>
      <c r="LOM7" s="40"/>
      <c r="LON7" s="40"/>
      <c r="LOO7" s="40"/>
      <c r="LOT7" s="7"/>
      <c r="LOU7" s="40"/>
      <c r="LOV7" s="40"/>
      <c r="LOW7" s="40"/>
      <c r="LPB7" s="7"/>
      <c r="LPC7" s="40"/>
      <c r="LPD7" s="40"/>
      <c r="LPE7" s="40"/>
      <c r="LPJ7" s="7"/>
      <c r="LPK7" s="40"/>
      <c r="LPL7" s="40"/>
      <c r="LPM7" s="40"/>
      <c r="LPR7" s="7"/>
      <c r="LPS7" s="40"/>
      <c r="LPT7" s="40"/>
      <c r="LPU7" s="40"/>
      <c r="LPZ7" s="7"/>
      <c r="LQA7" s="40"/>
      <c r="LQB7" s="40"/>
      <c r="LQC7" s="40"/>
      <c r="LQH7" s="7"/>
      <c r="LQI7" s="40"/>
      <c r="LQJ7" s="40"/>
      <c r="LQK7" s="40"/>
      <c r="LQP7" s="7"/>
      <c r="LQQ7" s="40"/>
      <c r="LQR7" s="40"/>
      <c r="LQS7" s="40"/>
      <c r="LQX7" s="7"/>
      <c r="LQY7" s="40"/>
      <c r="LQZ7" s="40"/>
      <c r="LRA7" s="40"/>
      <c r="LRF7" s="7"/>
      <c r="LRG7" s="40"/>
      <c r="LRH7" s="40"/>
      <c r="LRI7" s="40"/>
      <c r="LRN7" s="7"/>
      <c r="LRO7" s="40"/>
      <c r="LRP7" s="40"/>
      <c r="LRQ7" s="40"/>
      <c r="LRV7" s="7"/>
      <c r="LRW7" s="40"/>
      <c r="LRX7" s="40"/>
      <c r="LRY7" s="40"/>
      <c r="LSD7" s="7"/>
      <c r="LSE7" s="40"/>
      <c r="LSF7" s="40"/>
      <c r="LSG7" s="40"/>
      <c r="LSL7" s="7"/>
      <c r="LSM7" s="40"/>
      <c r="LSN7" s="40"/>
      <c r="LSO7" s="40"/>
      <c r="LST7" s="7"/>
      <c r="LSU7" s="40"/>
      <c r="LSV7" s="40"/>
      <c r="LSW7" s="40"/>
      <c r="LTB7" s="7"/>
      <c r="LTC7" s="40"/>
      <c r="LTD7" s="40"/>
      <c r="LTE7" s="40"/>
      <c r="LTJ7" s="7"/>
      <c r="LTK7" s="40"/>
      <c r="LTL7" s="40"/>
      <c r="LTM7" s="40"/>
      <c r="LTR7" s="7"/>
      <c r="LTS7" s="40"/>
      <c r="LTT7" s="40"/>
      <c r="LTU7" s="40"/>
      <c r="LTZ7" s="7"/>
      <c r="LUA7" s="40"/>
      <c r="LUB7" s="40"/>
      <c r="LUC7" s="40"/>
      <c r="LUH7" s="7"/>
      <c r="LUI7" s="40"/>
      <c r="LUJ7" s="40"/>
      <c r="LUK7" s="40"/>
      <c r="LUP7" s="7"/>
      <c r="LUQ7" s="40"/>
      <c r="LUR7" s="40"/>
      <c r="LUS7" s="40"/>
      <c r="LUX7" s="7"/>
      <c r="LUY7" s="40"/>
      <c r="LUZ7" s="40"/>
      <c r="LVA7" s="40"/>
      <c r="LVF7" s="7"/>
      <c r="LVG7" s="40"/>
      <c r="LVH7" s="40"/>
      <c r="LVI7" s="40"/>
      <c r="LVN7" s="7"/>
      <c r="LVO7" s="40"/>
      <c r="LVP7" s="40"/>
      <c r="LVQ7" s="40"/>
      <c r="LVV7" s="7"/>
      <c r="LVW7" s="40"/>
      <c r="LVX7" s="40"/>
      <c r="LVY7" s="40"/>
      <c r="LWD7" s="7"/>
      <c r="LWE7" s="40"/>
      <c r="LWF7" s="40"/>
      <c r="LWG7" s="40"/>
      <c r="LWL7" s="7"/>
      <c r="LWM7" s="40"/>
      <c r="LWN7" s="40"/>
      <c r="LWO7" s="40"/>
      <c r="LWT7" s="7"/>
      <c r="LWU7" s="40"/>
      <c r="LWV7" s="40"/>
      <c r="LWW7" s="40"/>
      <c r="LXB7" s="7"/>
      <c r="LXC7" s="40"/>
      <c r="LXD7" s="40"/>
      <c r="LXE7" s="40"/>
      <c r="LXJ7" s="7"/>
      <c r="LXK7" s="40"/>
      <c r="LXL7" s="40"/>
      <c r="LXM7" s="40"/>
      <c r="LXR7" s="7"/>
      <c r="LXS7" s="40"/>
      <c r="LXT7" s="40"/>
      <c r="LXU7" s="40"/>
      <c r="LXZ7" s="7"/>
      <c r="LYA7" s="40"/>
      <c r="LYB7" s="40"/>
      <c r="LYC7" s="40"/>
      <c r="LYH7" s="7"/>
      <c r="LYI7" s="40"/>
      <c r="LYJ7" s="40"/>
      <c r="LYK7" s="40"/>
      <c r="LYP7" s="7"/>
      <c r="LYQ7" s="40"/>
      <c r="LYR7" s="40"/>
      <c r="LYS7" s="40"/>
      <c r="LYX7" s="7"/>
      <c r="LYY7" s="40"/>
      <c r="LYZ7" s="40"/>
      <c r="LZA7" s="40"/>
      <c r="LZF7" s="7"/>
      <c r="LZG7" s="40"/>
      <c r="LZH7" s="40"/>
      <c r="LZI7" s="40"/>
      <c r="LZN7" s="7"/>
      <c r="LZO7" s="40"/>
      <c r="LZP7" s="40"/>
      <c r="LZQ7" s="40"/>
      <c r="LZV7" s="7"/>
      <c r="LZW7" s="40"/>
      <c r="LZX7" s="40"/>
      <c r="LZY7" s="40"/>
      <c r="MAD7" s="7"/>
      <c r="MAE7" s="40"/>
      <c r="MAF7" s="40"/>
      <c r="MAG7" s="40"/>
      <c r="MAL7" s="7"/>
      <c r="MAM7" s="40"/>
      <c r="MAN7" s="40"/>
      <c r="MAO7" s="40"/>
      <c r="MAT7" s="7"/>
      <c r="MAU7" s="40"/>
      <c r="MAV7" s="40"/>
      <c r="MAW7" s="40"/>
      <c r="MBB7" s="7"/>
      <c r="MBC7" s="40"/>
      <c r="MBD7" s="40"/>
      <c r="MBE7" s="40"/>
      <c r="MBJ7" s="7"/>
      <c r="MBK7" s="40"/>
      <c r="MBL7" s="40"/>
      <c r="MBM7" s="40"/>
      <c r="MBR7" s="7"/>
      <c r="MBS7" s="40"/>
      <c r="MBT7" s="40"/>
      <c r="MBU7" s="40"/>
      <c r="MBZ7" s="7"/>
      <c r="MCA7" s="40"/>
      <c r="MCB7" s="40"/>
      <c r="MCC7" s="40"/>
      <c r="MCH7" s="7"/>
      <c r="MCI7" s="40"/>
      <c r="MCJ7" s="40"/>
      <c r="MCK7" s="40"/>
      <c r="MCP7" s="7"/>
      <c r="MCQ7" s="40"/>
      <c r="MCR7" s="40"/>
      <c r="MCS7" s="40"/>
      <c r="MCX7" s="7"/>
      <c r="MCY7" s="40"/>
      <c r="MCZ7" s="40"/>
      <c r="MDA7" s="40"/>
      <c r="MDF7" s="7"/>
      <c r="MDG7" s="40"/>
      <c r="MDH7" s="40"/>
      <c r="MDI7" s="40"/>
      <c r="MDN7" s="7"/>
      <c r="MDO7" s="40"/>
      <c r="MDP7" s="40"/>
      <c r="MDQ7" s="40"/>
      <c r="MDV7" s="7"/>
      <c r="MDW7" s="40"/>
      <c r="MDX7" s="40"/>
      <c r="MDY7" s="40"/>
      <c r="MED7" s="7"/>
      <c r="MEE7" s="40"/>
      <c r="MEF7" s="40"/>
      <c r="MEG7" s="40"/>
      <c r="MEL7" s="7"/>
      <c r="MEM7" s="40"/>
      <c r="MEN7" s="40"/>
      <c r="MEO7" s="40"/>
      <c r="MET7" s="7"/>
      <c r="MEU7" s="40"/>
      <c r="MEV7" s="40"/>
      <c r="MEW7" s="40"/>
      <c r="MFB7" s="7"/>
      <c r="MFC7" s="40"/>
      <c r="MFD7" s="40"/>
      <c r="MFE7" s="40"/>
      <c r="MFJ7" s="7"/>
      <c r="MFK7" s="40"/>
      <c r="MFL7" s="40"/>
      <c r="MFM7" s="40"/>
      <c r="MFR7" s="7"/>
      <c r="MFS7" s="40"/>
      <c r="MFT7" s="40"/>
      <c r="MFU7" s="40"/>
      <c r="MFZ7" s="7"/>
      <c r="MGA7" s="40"/>
      <c r="MGB7" s="40"/>
      <c r="MGC7" s="40"/>
      <c r="MGH7" s="7"/>
      <c r="MGI7" s="40"/>
      <c r="MGJ7" s="40"/>
      <c r="MGK7" s="40"/>
      <c r="MGP7" s="7"/>
      <c r="MGQ7" s="40"/>
      <c r="MGR7" s="40"/>
      <c r="MGS7" s="40"/>
      <c r="MGX7" s="7"/>
      <c r="MGY7" s="40"/>
      <c r="MGZ7" s="40"/>
      <c r="MHA7" s="40"/>
      <c r="MHF7" s="7"/>
      <c r="MHG7" s="40"/>
      <c r="MHH7" s="40"/>
      <c r="MHI7" s="40"/>
      <c r="MHN7" s="7"/>
      <c r="MHO7" s="40"/>
      <c r="MHP7" s="40"/>
      <c r="MHQ7" s="40"/>
      <c r="MHV7" s="7"/>
      <c r="MHW7" s="40"/>
      <c r="MHX7" s="40"/>
      <c r="MHY7" s="40"/>
      <c r="MID7" s="7"/>
      <c r="MIE7" s="40"/>
      <c r="MIF7" s="40"/>
      <c r="MIG7" s="40"/>
      <c r="MIL7" s="7"/>
      <c r="MIM7" s="40"/>
      <c r="MIN7" s="40"/>
      <c r="MIO7" s="40"/>
      <c r="MIT7" s="7"/>
      <c r="MIU7" s="40"/>
      <c r="MIV7" s="40"/>
      <c r="MIW7" s="40"/>
      <c r="MJB7" s="7"/>
      <c r="MJC7" s="40"/>
      <c r="MJD7" s="40"/>
      <c r="MJE7" s="40"/>
      <c r="MJJ7" s="7"/>
      <c r="MJK7" s="40"/>
      <c r="MJL7" s="40"/>
      <c r="MJM7" s="40"/>
      <c r="MJR7" s="7"/>
      <c r="MJS7" s="40"/>
      <c r="MJT7" s="40"/>
      <c r="MJU7" s="40"/>
      <c r="MJZ7" s="7"/>
      <c r="MKA7" s="40"/>
      <c r="MKB7" s="40"/>
      <c r="MKC7" s="40"/>
      <c r="MKH7" s="7"/>
      <c r="MKI7" s="40"/>
      <c r="MKJ7" s="40"/>
      <c r="MKK7" s="40"/>
      <c r="MKP7" s="7"/>
      <c r="MKQ7" s="40"/>
      <c r="MKR7" s="40"/>
      <c r="MKS7" s="40"/>
      <c r="MKX7" s="7"/>
      <c r="MKY7" s="40"/>
      <c r="MKZ7" s="40"/>
      <c r="MLA7" s="40"/>
      <c r="MLF7" s="7"/>
      <c r="MLG7" s="40"/>
      <c r="MLH7" s="40"/>
      <c r="MLI7" s="40"/>
      <c r="MLN7" s="7"/>
      <c r="MLO7" s="40"/>
      <c r="MLP7" s="40"/>
      <c r="MLQ7" s="40"/>
      <c r="MLV7" s="7"/>
      <c r="MLW7" s="40"/>
      <c r="MLX7" s="40"/>
      <c r="MLY7" s="40"/>
      <c r="MMD7" s="7"/>
      <c r="MME7" s="40"/>
      <c r="MMF7" s="40"/>
      <c r="MMG7" s="40"/>
      <c r="MML7" s="7"/>
      <c r="MMM7" s="40"/>
      <c r="MMN7" s="40"/>
      <c r="MMO7" s="40"/>
      <c r="MMT7" s="7"/>
      <c r="MMU7" s="40"/>
      <c r="MMV7" s="40"/>
      <c r="MMW7" s="40"/>
      <c r="MNB7" s="7"/>
      <c r="MNC7" s="40"/>
      <c r="MND7" s="40"/>
      <c r="MNE7" s="40"/>
      <c r="MNJ7" s="7"/>
      <c r="MNK7" s="40"/>
      <c r="MNL7" s="40"/>
      <c r="MNM7" s="40"/>
      <c r="MNR7" s="7"/>
      <c r="MNS7" s="40"/>
      <c r="MNT7" s="40"/>
      <c r="MNU7" s="40"/>
      <c r="MNZ7" s="7"/>
      <c r="MOA7" s="40"/>
      <c r="MOB7" s="40"/>
      <c r="MOC7" s="40"/>
      <c r="MOH7" s="7"/>
      <c r="MOI7" s="40"/>
      <c r="MOJ7" s="40"/>
      <c r="MOK7" s="40"/>
      <c r="MOP7" s="7"/>
      <c r="MOQ7" s="40"/>
      <c r="MOR7" s="40"/>
      <c r="MOS7" s="40"/>
      <c r="MOX7" s="7"/>
      <c r="MOY7" s="40"/>
      <c r="MOZ7" s="40"/>
      <c r="MPA7" s="40"/>
      <c r="MPF7" s="7"/>
      <c r="MPG7" s="40"/>
      <c r="MPH7" s="40"/>
      <c r="MPI7" s="40"/>
      <c r="MPN7" s="7"/>
      <c r="MPO7" s="40"/>
      <c r="MPP7" s="40"/>
      <c r="MPQ7" s="40"/>
      <c r="MPV7" s="7"/>
      <c r="MPW7" s="40"/>
      <c r="MPX7" s="40"/>
      <c r="MPY7" s="40"/>
      <c r="MQD7" s="7"/>
      <c r="MQE7" s="40"/>
      <c r="MQF7" s="40"/>
      <c r="MQG7" s="40"/>
      <c r="MQL7" s="7"/>
      <c r="MQM7" s="40"/>
      <c r="MQN7" s="40"/>
      <c r="MQO7" s="40"/>
      <c r="MQT7" s="7"/>
      <c r="MQU7" s="40"/>
      <c r="MQV7" s="40"/>
      <c r="MQW7" s="40"/>
      <c r="MRB7" s="7"/>
      <c r="MRC7" s="40"/>
      <c r="MRD7" s="40"/>
      <c r="MRE7" s="40"/>
      <c r="MRJ7" s="7"/>
      <c r="MRK7" s="40"/>
      <c r="MRL7" s="40"/>
      <c r="MRM7" s="40"/>
      <c r="MRR7" s="7"/>
      <c r="MRS7" s="40"/>
      <c r="MRT7" s="40"/>
      <c r="MRU7" s="40"/>
      <c r="MRZ7" s="7"/>
      <c r="MSA7" s="40"/>
      <c r="MSB7" s="40"/>
      <c r="MSC7" s="40"/>
      <c r="MSH7" s="7"/>
      <c r="MSI7" s="40"/>
      <c r="MSJ7" s="40"/>
      <c r="MSK7" s="40"/>
      <c r="MSP7" s="7"/>
      <c r="MSQ7" s="40"/>
      <c r="MSR7" s="40"/>
      <c r="MSS7" s="40"/>
      <c r="MSX7" s="7"/>
      <c r="MSY7" s="40"/>
      <c r="MSZ7" s="40"/>
      <c r="MTA7" s="40"/>
      <c r="MTF7" s="7"/>
      <c r="MTG7" s="40"/>
      <c r="MTH7" s="40"/>
      <c r="MTI7" s="40"/>
      <c r="MTN7" s="7"/>
      <c r="MTO7" s="40"/>
      <c r="MTP7" s="40"/>
      <c r="MTQ7" s="40"/>
      <c r="MTV7" s="7"/>
      <c r="MTW7" s="40"/>
      <c r="MTX7" s="40"/>
      <c r="MTY7" s="40"/>
      <c r="MUD7" s="7"/>
      <c r="MUE7" s="40"/>
      <c r="MUF7" s="40"/>
      <c r="MUG7" s="40"/>
      <c r="MUL7" s="7"/>
      <c r="MUM7" s="40"/>
      <c r="MUN7" s="40"/>
      <c r="MUO7" s="40"/>
      <c r="MUT7" s="7"/>
      <c r="MUU7" s="40"/>
      <c r="MUV7" s="40"/>
      <c r="MUW7" s="40"/>
      <c r="MVB7" s="7"/>
      <c r="MVC7" s="40"/>
      <c r="MVD7" s="40"/>
      <c r="MVE7" s="40"/>
      <c r="MVJ7" s="7"/>
      <c r="MVK7" s="40"/>
      <c r="MVL7" s="40"/>
      <c r="MVM7" s="40"/>
      <c r="MVR7" s="7"/>
      <c r="MVS7" s="40"/>
      <c r="MVT7" s="40"/>
      <c r="MVU7" s="40"/>
      <c r="MVZ7" s="7"/>
      <c r="MWA7" s="40"/>
      <c r="MWB7" s="40"/>
      <c r="MWC7" s="40"/>
      <c r="MWH7" s="7"/>
      <c r="MWI7" s="40"/>
      <c r="MWJ7" s="40"/>
      <c r="MWK7" s="40"/>
      <c r="MWP7" s="7"/>
      <c r="MWQ7" s="40"/>
      <c r="MWR7" s="40"/>
      <c r="MWS7" s="40"/>
      <c r="MWX7" s="7"/>
      <c r="MWY7" s="40"/>
      <c r="MWZ7" s="40"/>
      <c r="MXA7" s="40"/>
      <c r="MXF7" s="7"/>
      <c r="MXG7" s="40"/>
      <c r="MXH7" s="40"/>
      <c r="MXI7" s="40"/>
      <c r="MXN7" s="7"/>
      <c r="MXO7" s="40"/>
      <c r="MXP7" s="40"/>
      <c r="MXQ7" s="40"/>
      <c r="MXV7" s="7"/>
      <c r="MXW7" s="40"/>
      <c r="MXX7" s="40"/>
      <c r="MXY7" s="40"/>
      <c r="MYD7" s="7"/>
      <c r="MYE7" s="40"/>
      <c r="MYF7" s="40"/>
      <c r="MYG7" s="40"/>
      <c r="MYL7" s="7"/>
      <c r="MYM7" s="40"/>
      <c r="MYN7" s="40"/>
      <c r="MYO7" s="40"/>
      <c r="MYT7" s="7"/>
      <c r="MYU7" s="40"/>
      <c r="MYV7" s="40"/>
      <c r="MYW7" s="40"/>
      <c r="MZB7" s="7"/>
      <c r="MZC7" s="40"/>
      <c r="MZD7" s="40"/>
      <c r="MZE7" s="40"/>
      <c r="MZJ7" s="7"/>
      <c r="MZK7" s="40"/>
      <c r="MZL7" s="40"/>
      <c r="MZM7" s="40"/>
      <c r="MZR7" s="7"/>
      <c r="MZS7" s="40"/>
      <c r="MZT7" s="40"/>
      <c r="MZU7" s="40"/>
      <c r="MZZ7" s="7"/>
      <c r="NAA7" s="40"/>
      <c r="NAB7" s="40"/>
      <c r="NAC7" s="40"/>
      <c r="NAH7" s="7"/>
      <c r="NAI7" s="40"/>
      <c r="NAJ7" s="40"/>
      <c r="NAK7" s="40"/>
      <c r="NAP7" s="7"/>
      <c r="NAQ7" s="40"/>
      <c r="NAR7" s="40"/>
      <c r="NAS7" s="40"/>
      <c r="NAX7" s="7"/>
      <c r="NAY7" s="40"/>
      <c r="NAZ7" s="40"/>
      <c r="NBA7" s="40"/>
      <c r="NBF7" s="7"/>
      <c r="NBG7" s="40"/>
      <c r="NBH7" s="40"/>
      <c r="NBI7" s="40"/>
      <c r="NBN7" s="7"/>
      <c r="NBO7" s="40"/>
      <c r="NBP7" s="40"/>
      <c r="NBQ7" s="40"/>
      <c r="NBV7" s="7"/>
      <c r="NBW7" s="40"/>
      <c r="NBX7" s="40"/>
      <c r="NBY7" s="40"/>
      <c r="NCD7" s="7"/>
      <c r="NCE7" s="40"/>
      <c r="NCF7" s="40"/>
      <c r="NCG7" s="40"/>
      <c r="NCL7" s="7"/>
      <c r="NCM7" s="40"/>
      <c r="NCN7" s="40"/>
      <c r="NCO7" s="40"/>
      <c r="NCT7" s="7"/>
      <c r="NCU7" s="40"/>
      <c r="NCV7" s="40"/>
      <c r="NCW7" s="40"/>
      <c r="NDB7" s="7"/>
      <c r="NDC7" s="40"/>
      <c r="NDD7" s="40"/>
      <c r="NDE7" s="40"/>
      <c r="NDJ7" s="7"/>
      <c r="NDK7" s="40"/>
      <c r="NDL7" s="40"/>
      <c r="NDM7" s="40"/>
      <c r="NDR7" s="7"/>
      <c r="NDS7" s="40"/>
      <c r="NDT7" s="40"/>
      <c r="NDU7" s="40"/>
      <c r="NDZ7" s="7"/>
      <c r="NEA7" s="40"/>
      <c r="NEB7" s="40"/>
      <c r="NEC7" s="40"/>
      <c r="NEH7" s="7"/>
      <c r="NEI7" s="40"/>
      <c r="NEJ7" s="40"/>
      <c r="NEK7" s="40"/>
      <c r="NEP7" s="7"/>
      <c r="NEQ7" s="40"/>
      <c r="NER7" s="40"/>
      <c r="NES7" s="40"/>
      <c r="NEX7" s="7"/>
      <c r="NEY7" s="40"/>
      <c r="NEZ7" s="40"/>
      <c r="NFA7" s="40"/>
      <c r="NFF7" s="7"/>
      <c r="NFG7" s="40"/>
      <c r="NFH7" s="40"/>
      <c r="NFI7" s="40"/>
      <c r="NFN7" s="7"/>
      <c r="NFO7" s="40"/>
      <c r="NFP7" s="40"/>
      <c r="NFQ7" s="40"/>
      <c r="NFV7" s="7"/>
      <c r="NFW7" s="40"/>
      <c r="NFX7" s="40"/>
      <c r="NFY7" s="40"/>
      <c r="NGD7" s="7"/>
      <c r="NGE7" s="40"/>
      <c r="NGF7" s="40"/>
      <c r="NGG7" s="40"/>
      <c r="NGL7" s="7"/>
      <c r="NGM7" s="40"/>
      <c r="NGN7" s="40"/>
      <c r="NGO7" s="40"/>
      <c r="NGT7" s="7"/>
      <c r="NGU7" s="40"/>
      <c r="NGV7" s="40"/>
      <c r="NGW7" s="40"/>
      <c r="NHB7" s="7"/>
      <c r="NHC7" s="40"/>
      <c r="NHD7" s="40"/>
      <c r="NHE7" s="40"/>
      <c r="NHJ7" s="7"/>
      <c r="NHK7" s="40"/>
      <c r="NHL7" s="40"/>
      <c r="NHM7" s="40"/>
      <c r="NHR7" s="7"/>
      <c r="NHS7" s="40"/>
      <c r="NHT7" s="40"/>
      <c r="NHU7" s="40"/>
      <c r="NHZ7" s="7"/>
      <c r="NIA7" s="40"/>
      <c r="NIB7" s="40"/>
      <c r="NIC7" s="40"/>
      <c r="NIH7" s="7"/>
      <c r="NII7" s="40"/>
      <c r="NIJ7" s="40"/>
      <c r="NIK7" s="40"/>
      <c r="NIP7" s="7"/>
      <c r="NIQ7" s="40"/>
      <c r="NIR7" s="40"/>
      <c r="NIS7" s="40"/>
      <c r="NIX7" s="7"/>
      <c r="NIY7" s="40"/>
      <c r="NIZ7" s="40"/>
      <c r="NJA7" s="40"/>
      <c r="NJF7" s="7"/>
      <c r="NJG7" s="40"/>
      <c r="NJH7" s="40"/>
      <c r="NJI7" s="40"/>
      <c r="NJN7" s="7"/>
      <c r="NJO7" s="40"/>
      <c r="NJP7" s="40"/>
      <c r="NJQ7" s="40"/>
      <c r="NJV7" s="7"/>
      <c r="NJW7" s="40"/>
      <c r="NJX7" s="40"/>
      <c r="NJY7" s="40"/>
      <c r="NKD7" s="7"/>
      <c r="NKE7" s="40"/>
      <c r="NKF7" s="40"/>
      <c r="NKG7" s="40"/>
      <c r="NKL7" s="7"/>
      <c r="NKM7" s="40"/>
      <c r="NKN7" s="40"/>
      <c r="NKO7" s="40"/>
      <c r="NKT7" s="7"/>
      <c r="NKU7" s="40"/>
      <c r="NKV7" s="40"/>
      <c r="NKW7" s="40"/>
      <c r="NLB7" s="7"/>
      <c r="NLC7" s="40"/>
      <c r="NLD7" s="40"/>
      <c r="NLE7" s="40"/>
      <c r="NLJ7" s="7"/>
      <c r="NLK7" s="40"/>
      <c r="NLL7" s="40"/>
      <c r="NLM7" s="40"/>
      <c r="NLR7" s="7"/>
      <c r="NLS7" s="40"/>
      <c r="NLT7" s="40"/>
      <c r="NLU7" s="40"/>
      <c r="NLZ7" s="7"/>
      <c r="NMA7" s="40"/>
      <c r="NMB7" s="40"/>
      <c r="NMC7" s="40"/>
      <c r="NMH7" s="7"/>
      <c r="NMI7" s="40"/>
      <c r="NMJ7" s="40"/>
      <c r="NMK7" s="40"/>
      <c r="NMP7" s="7"/>
      <c r="NMQ7" s="40"/>
      <c r="NMR7" s="40"/>
      <c r="NMS7" s="40"/>
      <c r="NMX7" s="7"/>
      <c r="NMY7" s="40"/>
      <c r="NMZ7" s="40"/>
      <c r="NNA7" s="40"/>
      <c r="NNF7" s="7"/>
      <c r="NNG7" s="40"/>
      <c r="NNH7" s="40"/>
      <c r="NNI7" s="40"/>
      <c r="NNN7" s="7"/>
      <c r="NNO7" s="40"/>
      <c r="NNP7" s="40"/>
      <c r="NNQ7" s="40"/>
      <c r="NNV7" s="7"/>
      <c r="NNW7" s="40"/>
      <c r="NNX7" s="40"/>
      <c r="NNY7" s="40"/>
      <c r="NOD7" s="7"/>
      <c r="NOE7" s="40"/>
      <c r="NOF7" s="40"/>
      <c r="NOG7" s="40"/>
      <c r="NOL7" s="7"/>
      <c r="NOM7" s="40"/>
      <c r="NON7" s="40"/>
      <c r="NOO7" s="40"/>
      <c r="NOT7" s="7"/>
      <c r="NOU7" s="40"/>
      <c r="NOV7" s="40"/>
      <c r="NOW7" s="40"/>
      <c r="NPB7" s="7"/>
      <c r="NPC7" s="40"/>
      <c r="NPD7" s="40"/>
      <c r="NPE7" s="40"/>
      <c r="NPJ7" s="7"/>
      <c r="NPK7" s="40"/>
      <c r="NPL7" s="40"/>
      <c r="NPM7" s="40"/>
      <c r="NPR7" s="7"/>
      <c r="NPS7" s="40"/>
      <c r="NPT7" s="40"/>
      <c r="NPU7" s="40"/>
      <c r="NPZ7" s="7"/>
      <c r="NQA7" s="40"/>
      <c r="NQB7" s="40"/>
      <c r="NQC7" s="40"/>
      <c r="NQH7" s="7"/>
      <c r="NQI7" s="40"/>
      <c r="NQJ7" s="40"/>
      <c r="NQK7" s="40"/>
      <c r="NQP7" s="7"/>
      <c r="NQQ7" s="40"/>
      <c r="NQR7" s="40"/>
      <c r="NQS7" s="40"/>
      <c r="NQX7" s="7"/>
      <c r="NQY7" s="40"/>
      <c r="NQZ7" s="40"/>
      <c r="NRA7" s="40"/>
      <c r="NRF7" s="7"/>
      <c r="NRG7" s="40"/>
      <c r="NRH7" s="40"/>
      <c r="NRI7" s="40"/>
      <c r="NRN7" s="7"/>
      <c r="NRO7" s="40"/>
      <c r="NRP7" s="40"/>
      <c r="NRQ7" s="40"/>
      <c r="NRV7" s="7"/>
      <c r="NRW7" s="40"/>
      <c r="NRX7" s="40"/>
      <c r="NRY7" s="40"/>
      <c r="NSD7" s="7"/>
      <c r="NSE7" s="40"/>
      <c r="NSF7" s="40"/>
      <c r="NSG7" s="40"/>
      <c r="NSL7" s="7"/>
      <c r="NSM7" s="40"/>
      <c r="NSN7" s="40"/>
      <c r="NSO7" s="40"/>
      <c r="NST7" s="7"/>
      <c r="NSU7" s="40"/>
      <c r="NSV7" s="40"/>
      <c r="NSW7" s="40"/>
      <c r="NTB7" s="7"/>
      <c r="NTC7" s="40"/>
      <c r="NTD7" s="40"/>
      <c r="NTE7" s="40"/>
      <c r="NTJ7" s="7"/>
      <c r="NTK7" s="40"/>
      <c r="NTL7" s="40"/>
      <c r="NTM7" s="40"/>
      <c r="NTR7" s="7"/>
      <c r="NTS7" s="40"/>
      <c r="NTT7" s="40"/>
      <c r="NTU7" s="40"/>
      <c r="NTZ7" s="7"/>
      <c r="NUA7" s="40"/>
      <c r="NUB7" s="40"/>
      <c r="NUC7" s="40"/>
      <c r="NUH7" s="7"/>
      <c r="NUI7" s="40"/>
      <c r="NUJ7" s="40"/>
      <c r="NUK7" s="40"/>
      <c r="NUP7" s="7"/>
      <c r="NUQ7" s="40"/>
      <c r="NUR7" s="40"/>
      <c r="NUS7" s="40"/>
      <c r="NUX7" s="7"/>
      <c r="NUY7" s="40"/>
      <c r="NUZ7" s="40"/>
      <c r="NVA7" s="40"/>
      <c r="NVF7" s="7"/>
      <c r="NVG7" s="40"/>
      <c r="NVH7" s="40"/>
      <c r="NVI7" s="40"/>
      <c r="NVN7" s="7"/>
      <c r="NVO7" s="40"/>
      <c r="NVP7" s="40"/>
      <c r="NVQ7" s="40"/>
      <c r="NVV7" s="7"/>
      <c r="NVW7" s="40"/>
      <c r="NVX7" s="40"/>
      <c r="NVY7" s="40"/>
      <c r="NWD7" s="7"/>
      <c r="NWE7" s="40"/>
      <c r="NWF7" s="40"/>
      <c r="NWG7" s="40"/>
      <c r="NWL7" s="7"/>
      <c r="NWM7" s="40"/>
      <c r="NWN7" s="40"/>
      <c r="NWO7" s="40"/>
      <c r="NWT7" s="7"/>
      <c r="NWU7" s="40"/>
      <c r="NWV7" s="40"/>
      <c r="NWW7" s="40"/>
      <c r="NXB7" s="7"/>
      <c r="NXC7" s="40"/>
      <c r="NXD7" s="40"/>
      <c r="NXE7" s="40"/>
      <c r="NXJ7" s="7"/>
      <c r="NXK7" s="40"/>
      <c r="NXL7" s="40"/>
      <c r="NXM7" s="40"/>
      <c r="NXR7" s="7"/>
      <c r="NXS7" s="40"/>
      <c r="NXT7" s="40"/>
      <c r="NXU7" s="40"/>
      <c r="NXZ7" s="7"/>
      <c r="NYA7" s="40"/>
      <c r="NYB7" s="40"/>
      <c r="NYC7" s="40"/>
      <c r="NYH7" s="7"/>
      <c r="NYI7" s="40"/>
      <c r="NYJ7" s="40"/>
      <c r="NYK7" s="40"/>
      <c r="NYP7" s="7"/>
      <c r="NYQ7" s="40"/>
      <c r="NYR7" s="40"/>
      <c r="NYS7" s="40"/>
      <c r="NYX7" s="7"/>
      <c r="NYY7" s="40"/>
      <c r="NYZ7" s="40"/>
      <c r="NZA7" s="40"/>
      <c r="NZF7" s="7"/>
      <c r="NZG7" s="40"/>
      <c r="NZH7" s="40"/>
      <c r="NZI7" s="40"/>
      <c r="NZN7" s="7"/>
      <c r="NZO7" s="40"/>
      <c r="NZP7" s="40"/>
      <c r="NZQ7" s="40"/>
      <c r="NZV7" s="7"/>
      <c r="NZW7" s="40"/>
      <c r="NZX7" s="40"/>
      <c r="NZY7" s="40"/>
      <c r="OAD7" s="7"/>
      <c r="OAE7" s="40"/>
      <c r="OAF7" s="40"/>
      <c r="OAG7" s="40"/>
      <c r="OAL7" s="7"/>
      <c r="OAM7" s="40"/>
      <c r="OAN7" s="40"/>
      <c r="OAO7" s="40"/>
      <c r="OAT7" s="7"/>
      <c r="OAU7" s="40"/>
      <c r="OAV7" s="40"/>
      <c r="OAW7" s="40"/>
      <c r="OBB7" s="7"/>
      <c r="OBC7" s="40"/>
      <c r="OBD7" s="40"/>
      <c r="OBE7" s="40"/>
      <c r="OBJ7" s="7"/>
      <c r="OBK7" s="40"/>
      <c r="OBL7" s="40"/>
      <c r="OBM7" s="40"/>
      <c r="OBR7" s="7"/>
      <c r="OBS7" s="40"/>
      <c r="OBT7" s="40"/>
      <c r="OBU7" s="40"/>
      <c r="OBZ7" s="7"/>
      <c r="OCA7" s="40"/>
      <c r="OCB7" s="40"/>
      <c r="OCC7" s="40"/>
      <c r="OCH7" s="7"/>
      <c r="OCI7" s="40"/>
      <c r="OCJ7" s="40"/>
      <c r="OCK7" s="40"/>
      <c r="OCP7" s="7"/>
      <c r="OCQ7" s="40"/>
      <c r="OCR7" s="40"/>
      <c r="OCS7" s="40"/>
      <c r="OCX7" s="7"/>
      <c r="OCY7" s="40"/>
      <c r="OCZ7" s="40"/>
      <c r="ODA7" s="40"/>
      <c r="ODF7" s="7"/>
      <c r="ODG7" s="40"/>
      <c r="ODH7" s="40"/>
      <c r="ODI7" s="40"/>
      <c r="ODN7" s="7"/>
      <c r="ODO7" s="40"/>
      <c r="ODP7" s="40"/>
      <c r="ODQ7" s="40"/>
      <c r="ODV7" s="7"/>
      <c r="ODW7" s="40"/>
      <c r="ODX7" s="40"/>
      <c r="ODY7" s="40"/>
      <c r="OED7" s="7"/>
      <c r="OEE7" s="40"/>
      <c r="OEF7" s="40"/>
      <c r="OEG7" s="40"/>
      <c r="OEL7" s="7"/>
      <c r="OEM7" s="40"/>
      <c r="OEN7" s="40"/>
      <c r="OEO7" s="40"/>
      <c r="OET7" s="7"/>
      <c r="OEU7" s="40"/>
      <c r="OEV7" s="40"/>
      <c r="OEW7" s="40"/>
      <c r="OFB7" s="7"/>
      <c r="OFC7" s="40"/>
      <c r="OFD7" s="40"/>
      <c r="OFE7" s="40"/>
      <c r="OFJ7" s="7"/>
      <c r="OFK7" s="40"/>
      <c r="OFL7" s="40"/>
      <c r="OFM7" s="40"/>
      <c r="OFR7" s="7"/>
      <c r="OFS7" s="40"/>
      <c r="OFT7" s="40"/>
      <c r="OFU7" s="40"/>
      <c r="OFZ7" s="7"/>
      <c r="OGA7" s="40"/>
      <c r="OGB7" s="40"/>
      <c r="OGC7" s="40"/>
      <c r="OGH7" s="7"/>
      <c r="OGI7" s="40"/>
      <c r="OGJ7" s="40"/>
      <c r="OGK7" s="40"/>
      <c r="OGP7" s="7"/>
      <c r="OGQ7" s="40"/>
      <c r="OGR7" s="40"/>
      <c r="OGS7" s="40"/>
      <c r="OGX7" s="7"/>
      <c r="OGY7" s="40"/>
      <c r="OGZ7" s="40"/>
      <c r="OHA7" s="40"/>
      <c r="OHF7" s="7"/>
      <c r="OHG7" s="40"/>
      <c r="OHH7" s="40"/>
      <c r="OHI7" s="40"/>
      <c r="OHN7" s="7"/>
      <c r="OHO7" s="40"/>
      <c r="OHP7" s="40"/>
      <c r="OHQ7" s="40"/>
      <c r="OHV7" s="7"/>
      <c r="OHW7" s="40"/>
      <c r="OHX7" s="40"/>
      <c r="OHY7" s="40"/>
      <c r="OID7" s="7"/>
      <c r="OIE7" s="40"/>
      <c r="OIF7" s="40"/>
      <c r="OIG7" s="40"/>
      <c r="OIL7" s="7"/>
      <c r="OIM7" s="40"/>
      <c r="OIN7" s="40"/>
      <c r="OIO7" s="40"/>
      <c r="OIT7" s="7"/>
      <c r="OIU7" s="40"/>
      <c r="OIV7" s="40"/>
      <c r="OIW7" s="40"/>
      <c r="OJB7" s="7"/>
      <c r="OJC7" s="40"/>
      <c r="OJD7" s="40"/>
      <c r="OJE7" s="40"/>
      <c r="OJJ7" s="7"/>
      <c r="OJK7" s="40"/>
      <c r="OJL7" s="40"/>
      <c r="OJM7" s="40"/>
      <c r="OJR7" s="7"/>
      <c r="OJS7" s="40"/>
      <c r="OJT7" s="40"/>
      <c r="OJU7" s="40"/>
      <c r="OJZ7" s="7"/>
      <c r="OKA7" s="40"/>
      <c r="OKB7" s="40"/>
      <c r="OKC7" s="40"/>
      <c r="OKH7" s="7"/>
      <c r="OKI7" s="40"/>
      <c r="OKJ7" s="40"/>
      <c r="OKK7" s="40"/>
      <c r="OKP7" s="7"/>
      <c r="OKQ7" s="40"/>
      <c r="OKR7" s="40"/>
      <c r="OKS7" s="40"/>
      <c r="OKX7" s="7"/>
      <c r="OKY7" s="40"/>
      <c r="OKZ7" s="40"/>
      <c r="OLA7" s="40"/>
      <c r="OLF7" s="7"/>
      <c r="OLG7" s="40"/>
      <c r="OLH7" s="40"/>
      <c r="OLI7" s="40"/>
      <c r="OLN7" s="7"/>
      <c r="OLO7" s="40"/>
      <c r="OLP7" s="40"/>
      <c r="OLQ7" s="40"/>
      <c r="OLV7" s="7"/>
      <c r="OLW7" s="40"/>
      <c r="OLX7" s="40"/>
      <c r="OLY7" s="40"/>
      <c r="OMD7" s="7"/>
      <c r="OME7" s="40"/>
      <c r="OMF7" s="40"/>
      <c r="OMG7" s="40"/>
      <c r="OML7" s="7"/>
      <c r="OMM7" s="40"/>
      <c r="OMN7" s="40"/>
      <c r="OMO7" s="40"/>
      <c r="OMT7" s="7"/>
      <c r="OMU7" s="40"/>
      <c r="OMV7" s="40"/>
      <c r="OMW7" s="40"/>
      <c r="ONB7" s="7"/>
      <c r="ONC7" s="40"/>
      <c r="OND7" s="40"/>
      <c r="ONE7" s="40"/>
      <c r="ONJ7" s="7"/>
      <c r="ONK7" s="40"/>
      <c r="ONL7" s="40"/>
      <c r="ONM7" s="40"/>
      <c r="ONR7" s="7"/>
      <c r="ONS7" s="40"/>
      <c r="ONT7" s="40"/>
      <c r="ONU7" s="40"/>
      <c r="ONZ7" s="7"/>
      <c r="OOA7" s="40"/>
      <c r="OOB7" s="40"/>
      <c r="OOC7" s="40"/>
      <c r="OOH7" s="7"/>
      <c r="OOI7" s="40"/>
      <c r="OOJ7" s="40"/>
      <c r="OOK7" s="40"/>
      <c r="OOP7" s="7"/>
      <c r="OOQ7" s="40"/>
      <c r="OOR7" s="40"/>
      <c r="OOS7" s="40"/>
      <c r="OOX7" s="7"/>
      <c r="OOY7" s="40"/>
      <c r="OOZ7" s="40"/>
      <c r="OPA7" s="40"/>
      <c r="OPF7" s="7"/>
      <c r="OPG7" s="40"/>
      <c r="OPH7" s="40"/>
      <c r="OPI7" s="40"/>
      <c r="OPN7" s="7"/>
      <c r="OPO7" s="40"/>
      <c r="OPP7" s="40"/>
      <c r="OPQ7" s="40"/>
      <c r="OPV7" s="7"/>
      <c r="OPW7" s="40"/>
      <c r="OPX7" s="40"/>
      <c r="OPY7" s="40"/>
      <c r="OQD7" s="7"/>
      <c r="OQE7" s="40"/>
      <c r="OQF7" s="40"/>
      <c r="OQG7" s="40"/>
      <c r="OQL7" s="7"/>
      <c r="OQM7" s="40"/>
      <c r="OQN7" s="40"/>
      <c r="OQO7" s="40"/>
      <c r="OQT7" s="7"/>
      <c r="OQU7" s="40"/>
      <c r="OQV7" s="40"/>
      <c r="OQW7" s="40"/>
      <c r="ORB7" s="7"/>
      <c r="ORC7" s="40"/>
      <c r="ORD7" s="40"/>
      <c r="ORE7" s="40"/>
      <c r="ORJ7" s="7"/>
      <c r="ORK7" s="40"/>
      <c r="ORL7" s="40"/>
      <c r="ORM7" s="40"/>
      <c r="ORR7" s="7"/>
      <c r="ORS7" s="40"/>
      <c r="ORT7" s="40"/>
      <c r="ORU7" s="40"/>
      <c r="ORZ7" s="7"/>
      <c r="OSA7" s="40"/>
      <c r="OSB7" s="40"/>
      <c r="OSC7" s="40"/>
      <c r="OSH7" s="7"/>
      <c r="OSI7" s="40"/>
      <c r="OSJ7" s="40"/>
      <c r="OSK7" s="40"/>
      <c r="OSP7" s="7"/>
      <c r="OSQ7" s="40"/>
      <c r="OSR7" s="40"/>
      <c r="OSS7" s="40"/>
      <c r="OSX7" s="7"/>
      <c r="OSY7" s="40"/>
      <c r="OSZ7" s="40"/>
      <c r="OTA7" s="40"/>
      <c r="OTF7" s="7"/>
      <c r="OTG7" s="40"/>
      <c r="OTH7" s="40"/>
      <c r="OTI7" s="40"/>
      <c r="OTN7" s="7"/>
      <c r="OTO7" s="40"/>
      <c r="OTP7" s="40"/>
      <c r="OTQ7" s="40"/>
      <c r="OTV7" s="7"/>
      <c r="OTW7" s="40"/>
      <c r="OTX7" s="40"/>
      <c r="OTY7" s="40"/>
      <c r="OUD7" s="7"/>
      <c r="OUE7" s="40"/>
      <c r="OUF7" s="40"/>
      <c r="OUG7" s="40"/>
      <c r="OUL7" s="7"/>
      <c r="OUM7" s="40"/>
      <c r="OUN7" s="40"/>
      <c r="OUO7" s="40"/>
      <c r="OUT7" s="7"/>
      <c r="OUU7" s="40"/>
      <c r="OUV7" s="40"/>
      <c r="OUW7" s="40"/>
      <c r="OVB7" s="7"/>
      <c r="OVC7" s="40"/>
      <c r="OVD7" s="40"/>
      <c r="OVE7" s="40"/>
      <c r="OVJ7" s="7"/>
      <c r="OVK7" s="40"/>
      <c r="OVL7" s="40"/>
      <c r="OVM7" s="40"/>
      <c r="OVR7" s="7"/>
      <c r="OVS7" s="40"/>
      <c r="OVT7" s="40"/>
      <c r="OVU7" s="40"/>
      <c r="OVZ7" s="7"/>
      <c r="OWA7" s="40"/>
      <c r="OWB7" s="40"/>
      <c r="OWC7" s="40"/>
      <c r="OWH7" s="7"/>
      <c r="OWI7" s="40"/>
      <c r="OWJ7" s="40"/>
      <c r="OWK7" s="40"/>
      <c r="OWP7" s="7"/>
      <c r="OWQ7" s="40"/>
      <c r="OWR7" s="40"/>
      <c r="OWS7" s="40"/>
      <c r="OWX7" s="7"/>
      <c r="OWY7" s="40"/>
      <c r="OWZ7" s="40"/>
      <c r="OXA7" s="40"/>
      <c r="OXF7" s="7"/>
      <c r="OXG7" s="40"/>
      <c r="OXH7" s="40"/>
      <c r="OXI7" s="40"/>
      <c r="OXN7" s="7"/>
      <c r="OXO7" s="40"/>
      <c r="OXP7" s="40"/>
      <c r="OXQ7" s="40"/>
      <c r="OXV7" s="7"/>
      <c r="OXW7" s="40"/>
      <c r="OXX7" s="40"/>
      <c r="OXY7" s="40"/>
      <c r="OYD7" s="7"/>
      <c r="OYE7" s="40"/>
      <c r="OYF7" s="40"/>
      <c r="OYG7" s="40"/>
      <c r="OYL7" s="7"/>
      <c r="OYM7" s="40"/>
      <c r="OYN7" s="40"/>
      <c r="OYO7" s="40"/>
      <c r="OYT7" s="7"/>
      <c r="OYU7" s="40"/>
      <c r="OYV7" s="40"/>
      <c r="OYW7" s="40"/>
      <c r="OZB7" s="7"/>
      <c r="OZC7" s="40"/>
      <c r="OZD7" s="40"/>
      <c r="OZE7" s="40"/>
      <c r="OZJ7" s="7"/>
      <c r="OZK7" s="40"/>
      <c r="OZL7" s="40"/>
      <c r="OZM7" s="40"/>
      <c r="OZR7" s="7"/>
      <c r="OZS7" s="40"/>
      <c r="OZT7" s="40"/>
      <c r="OZU7" s="40"/>
      <c r="OZZ7" s="7"/>
      <c r="PAA7" s="40"/>
      <c r="PAB7" s="40"/>
      <c r="PAC7" s="40"/>
      <c r="PAH7" s="7"/>
      <c r="PAI7" s="40"/>
      <c r="PAJ7" s="40"/>
      <c r="PAK7" s="40"/>
      <c r="PAP7" s="7"/>
      <c r="PAQ7" s="40"/>
      <c r="PAR7" s="40"/>
      <c r="PAS7" s="40"/>
      <c r="PAX7" s="7"/>
      <c r="PAY7" s="40"/>
      <c r="PAZ7" s="40"/>
      <c r="PBA7" s="40"/>
      <c r="PBF7" s="7"/>
      <c r="PBG7" s="40"/>
      <c r="PBH7" s="40"/>
      <c r="PBI7" s="40"/>
      <c r="PBN7" s="7"/>
      <c r="PBO7" s="40"/>
      <c r="PBP7" s="40"/>
      <c r="PBQ7" s="40"/>
      <c r="PBV7" s="7"/>
      <c r="PBW7" s="40"/>
      <c r="PBX7" s="40"/>
      <c r="PBY7" s="40"/>
      <c r="PCD7" s="7"/>
      <c r="PCE7" s="40"/>
      <c r="PCF7" s="40"/>
      <c r="PCG7" s="40"/>
      <c r="PCL7" s="7"/>
      <c r="PCM7" s="40"/>
      <c r="PCN7" s="40"/>
      <c r="PCO7" s="40"/>
      <c r="PCT7" s="7"/>
      <c r="PCU7" s="40"/>
      <c r="PCV7" s="40"/>
      <c r="PCW7" s="40"/>
      <c r="PDB7" s="7"/>
      <c r="PDC7" s="40"/>
      <c r="PDD7" s="40"/>
      <c r="PDE7" s="40"/>
      <c r="PDJ7" s="7"/>
      <c r="PDK7" s="40"/>
      <c r="PDL7" s="40"/>
      <c r="PDM7" s="40"/>
      <c r="PDR7" s="7"/>
      <c r="PDS7" s="40"/>
      <c r="PDT7" s="40"/>
      <c r="PDU7" s="40"/>
      <c r="PDZ7" s="7"/>
      <c r="PEA7" s="40"/>
      <c r="PEB7" s="40"/>
      <c r="PEC7" s="40"/>
      <c r="PEH7" s="7"/>
      <c r="PEI7" s="40"/>
      <c r="PEJ7" s="40"/>
      <c r="PEK7" s="40"/>
      <c r="PEP7" s="7"/>
      <c r="PEQ7" s="40"/>
      <c r="PER7" s="40"/>
      <c r="PES7" s="40"/>
      <c r="PEX7" s="7"/>
      <c r="PEY7" s="40"/>
      <c r="PEZ7" s="40"/>
      <c r="PFA7" s="40"/>
      <c r="PFF7" s="7"/>
      <c r="PFG7" s="40"/>
      <c r="PFH7" s="40"/>
      <c r="PFI7" s="40"/>
      <c r="PFN7" s="7"/>
      <c r="PFO7" s="40"/>
      <c r="PFP7" s="40"/>
      <c r="PFQ7" s="40"/>
      <c r="PFV7" s="7"/>
      <c r="PFW7" s="40"/>
      <c r="PFX7" s="40"/>
      <c r="PFY7" s="40"/>
      <c r="PGD7" s="7"/>
      <c r="PGE7" s="40"/>
      <c r="PGF7" s="40"/>
      <c r="PGG7" s="40"/>
      <c r="PGL7" s="7"/>
      <c r="PGM7" s="40"/>
      <c r="PGN7" s="40"/>
      <c r="PGO7" s="40"/>
      <c r="PGT7" s="7"/>
      <c r="PGU7" s="40"/>
      <c r="PGV7" s="40"/>
      <c r="PGW7" s="40"/>
      <c r="PHB7" s="7"/>
      <c r="PHC7" s="40"/>
      <c r="PHD7" s="40"/>
      <c r="PHE7" s="40"/>
      <c r="PHJ7" s="7"/>
      <c r="PHK7" s="40"/>
      <c r="PHL7" s="40"/>
      <c r="PHM7" s="40"/>
      <c r="PHR7" s="7"/>
      <c r="PHS7" s="40"/>
      <c r="PHT7" s="40"/>
      <c r="PHU7" s="40"/>
      <c r="PHZ7" s="7"/>
      <c r="PIA7" s="40"/>
      <c r="PIB7" s="40"/>
      <c r="PIC7" s="40"/>
      <c r="PIH7" s="7"/>
      <c r="PII7" s="40"/>
      <c r="PIJ7" s="40"/>
      <c r="PIK7" s="40"/>
      <c r="PIP7" s="7"/>
      <c r="PIQ7" s="40"/>
      <c r="PIR7" s="40"/>
      <c r="PIS7" s="40"/>
      <c r="PIX7" s="7"/>
      <c r="PIY7" s="40"/>
      <c r="PIZ7" s="40"/>
      <c r="PJA7" s="40"/>
      <c r="PJF7" s="7"/>
      <c r="PJG7" s="40"/>
      <c r="PJH7" s="40"/>
      <c r="PJI7" s="40"/>
      <c r="PJN7" s="7"/>
      <c r="PJO7" s="40"/>
      <c r="PJP7" s="40"/>
      <c r="PJQ7" s="40"/>
      <c r="PJV7" s="7"/>
      <c r="PJW7" s="40"/>
      <c r="PJX7" s="40"/>
      <c r="PJY7" s="40"/>
      <c r="PKD7" s="7"/>
      <c r="PKE7" s="40"/>
      <c r="PKF7" s="40"/>
      <c r="PKG7" s="40"/>
      <c r="PKL7" s="7"/>
      <c r="PKM7" s="40"/>
      <c r="PKN7" s="40"/>
      <c r="PKO7" s="40"/>
      <c r="PKT7" s="7"/>
      <c r="PKU7" s="40"/>
      <c r="PKV7" s="40"/>
      <c r="PKW7" s="40"/>
      <c r="PLB7" s="7"/>
      <c r="PLC7" s="40"/>
      <c r="PLD7" s="40"/>
      <c r="PLE7" s="40"/>
      <c r="PLJ7" s="7"/>
      <c r="PLK7" s="40"/>
      <c r="PLL7" s="40"/>
      <c r="PLM7" s="40"/>
      <c r="PLR7" s="7"/>
      <c r="PLS7" s="40"/>
      <c r="PLT7" s="40"/>
      <c r="PLU7" s="40"/>
      <c r="PLZ7" s="7"/>
      <c r="PMA7" s="40"/>
      <c r="PMB7" s="40"/>
      <c r="PMC7" s="40"/>
      <c r="PMH7" s="7"/>
      <c r="PMI7" s="40"/>
      <c r="PMJ7" s="40"/>
      <c r="PMK7" s="40"/>
      <c r="PMP7" s="7"/>
      <c r="PMQ7" s="40"/>
      <c r="PMR7" s="40"/>
      <c r="PMS7" s="40"/>
      <c r="PMX7" s="7"/>
      <c r="PMY7" s="40"/>
      <c r="PMZ7" s="40"/>
      <c r="PNA7" s="40"/>
      <c r="PNF7" s="7"/>
      <c r="PNG7" s="40"/>
      <c r="PNH7" s="40"/>
      <c r="PNI7" s="40"/>
      <c r="PNN7" s="7"/>
      <c r="PNO7" s="40"/>
      <c r="PNP7" s="40"/>
      <c r="PNQ7" s="40"/>
      <c r="PNV7" s="7"/>
      <c r="PNW7" s="40"/>
      <c r="PNX7" s="40"/>
      <c r="PNY7" s="40"/>
      <c r="POD7" s="7"/>
      <c r="POE7" s="40"/>
      <c r="POF7" s="40"/>
      <c r="POG7" s="40"/>
      <c r="POL7" s="7"/>
      <c r="POM7" s="40"/>
      <c r="PON7" s="40"/>
      <c r="POO7" s="40"/>
      <c r="POT7" s="7"/>
      <c r="POU7" s="40"/>
      <c r="POV7" s="40"/>
      <c r="POW7" s="40"/>
      <c r="PPB7" s="7"/>
      <c r="PPC7" s="40"/>
      <c r="PPD7" s="40"/>
      <c r="PPE7" s="40"/>
      <c r="PPJ7" s="7"/>
      <c r="PPK7" s="40"/>
      <c r="PPL7" s="40"/>
      <c r="PPM7" s="40"/>
      <c r="PPR7" s="7"/>
      <c r="PPS7" s="40"/>
      <c r="PPT7" s="40"/>
      <c r="PPU7" s="40"/>
      <c r="PPZ7" s="7"/>
      <c r="PQA7" s="40"/>
      <c r="PQB7" s="40"/>
      <c r="PQC7" s="40"/>
      <c r="PQH7" s="7"/>
      <c r="PQI7" s="40"/>
      <c r="PQJ7" s="40"/>
      <c r="PQK7" s="40"/>
      <c r="PQP7" s="7"/>
      <c r="PQQ7" s="40"/>
      <c r="PQR7" s="40"/>
      <c r="PQS7" s="40"/>
      <c r="PQX7" s="7"/>
      <c r="PQY7" s="40"/>
      <c r="PQZ7" s="40"/>
      <c r="PRA7" s="40"/>
      <c r="PRF7" s="7"/>
      <c r="PRG7" s="40"/>
      <c r="PRH7" s="40"/>
      <c r="PRI7" s="40"/>
      <c r="PRN7" s="7"/>
      <c r="PRO7" s="40"/>
      <c r="PRP7" s="40"/>
      <c r="PRQ7" s="40"/>
      <c r="PRV7" s="7"/>
      <c r="PRW7" s="40"/>
      <c r="PRX7" s="40"/>
      <c r="PRY7" s="40"/>
      <c r="PSD7" s="7"/>
      <c r="PSE7" s="40"/>
      <c r="PSF7" s="40"/>
      <c r="PSG7" s="40"/>
      <c r="PSL7" s="7"/>
      <c r="PSM7" s="40"/>
      <c r="PSN7" s="40"/>
      <c r="PSO7" s="40"/>
      <c r="PST7" s="7"/>
      <c r="PSU7" s="40"/>
      <c r="PSV7" s="40"/>
      <c r="PSW7" s="40"/>
      <c r="PTB7" s="7"/>
      <c r="PTC7" s="40"/>
      <c r="PTD7" s="40"/>
      <c r="PTE7" s="40"/>
      <c r="PTJ7" s="7"/>
      <c r="PTK7" s="40"/>
      <c r="PTL7" s="40"/>
      <c r="PTM7" s="40"/>
      <c r="PTR7" s="7"/>
      <c r="PTS7" s="40"/>
      <c r="PTT7" s="40"/>
      <c r="PTU7" s="40"/>
      <c r="PTZ7" s="7"/>
      <c r="PUA7" s="40"/>
      <c r="PUB7" s="40"/>
      <c r="PUC7" s="40"/>
      <c r="PUH7" s="7"/>
      <c r="PUI7" s="40"/>
      <c r="PUJ7" s="40"/>
      <c r="PUK7" s="40"/>
      <c r="PUP7" s="7"/>
      <c r="PUQ7" s="40"/>
      <c r="PUR7" s="40"/>
      <c r="PUS7" s="40"/>
      <c r="PUX7" s="7"/>
      <c r="PUY7" s="40"/>
      <c r="PUZ7" s="40"/>
      <c r="PVA7" s="40"/>
      <c r="PVF7" s="7"/>
      <c r="PVG7" s="40"/>
      <c r="PVH7" s="40"/>
      <c r="PVI7" s="40"/>
      <c r="PVN7" s="7"/>
      <c r="PVO7" s="40"/>
      <c r="PVP7" s="40"/>
      <c r="PVQ7" s="40"/>
      <c r="PVV7" s="7"/>
      <c r="PVW7" s="40"/>
      <c r="PVX7" s="40"/>
      <c r="PVY7" s="40"/>
      <c r="PWD7" s="7"/>
      <c r="PWE7" s="40"/>
      <c r="PWF7" s="40"/>
      <c r="PWG7" s="40"/>
      <c r="PWL7" s="7"/>
      <c r="PWM7" s="40"/>
      <c r="PWN7" s="40"/>
      <c r="PWO7" s="40"/>
      <c r="PWT7" s="7"/>
      <c r="PWU7" s="40"/>
      <c r="PWV7" s="40"/>
      <c r="PWW7" s="40"/>
      <c r="PXB7" s="7"/>
      <c r="PXC7" s="40"/>
      <c r="PXD7" s="40"/>
      <c r="PXE7" s="40"/>
      <c r="PXJ7" s="7"/>
      <c r="PXK7" s="40"/>
      <c r="PXL7" s="40"/>
      <c r="PXM7" s="40"/>
      <c r="PXR7" s="7"/>
      <c r="PXS7" s="40"/>
      <c r="PXT7" s="40"/>
      <c r="PXU7" s="40"/>
      <c r="PXZ7" s="7"/>
      <c r="PYA7" s="40"/>
      <c r="PYB7" s="40"/>
      <c r="PYC7" s="40"/>
      <c r="PYH7" s="7"/>
      <c r="PYI7" s="40"/>
      <c r="PYJ7" s="40"/>
      <c r="PYK7" s="40"/>
      <c r="PYP7" s="7"/>
      <c r="PYQ7" s="40"/>
      <c r="PYR7" s="40"/>
      <c r="PYS7" s="40"/>
      <c r="PYX7" s="7"/>
      <c r="PYY7" s="40"/>
      <c r="PYZ7" s="40"/>
      <c r="PZA7" s="40"/>
      <c r="PZF7" s="7"/>
      <c r="PZG7" s="40"/>
      <c r="PZH7" s="40"/>
      <c r="PZI7" s="40"/>
      <c r="PZN7" s="7"/>
      <c r="PZO7" s="40"/>
      <c r="PZP7" s="40"/>
      <c r="PZQ7" s="40"/>
      <c r="PZV7" s="7"/>
      <c r="PZW7" s="40"/>
      <c r="PZX7" s="40"/>
      <c r="PZY7" s="40"/>
      <c r="QAD7" s="7"/>
      <c r="QAE7" s="40"/>
      <c r="QAF7" s="40"/>
      <c r="QAG7" s="40"/>
      <c r="QAL7" s="7"/>
      <c r="QAM7" s="40"/>
      <c r="QAN7" s="40"/>
      <c r="QAO7" s="40"/>
      <c r="QAT7" s="7"/>
      <c r="QAU7" s="40"/>
      <c r="QAV7" s="40"/>
      <c r="QAW7" s="40"/>
      <c r="QBB7" s="7"/>
      <c r="QBC7" s="40"/>
      <c r="QBD7" s="40"/>
      <c r="QBE7" s="40"/>
      <c r="QBJ7" s="7"/>
      <c r="QBK7" s="40"/>
      <c r="QBL7" s="40"/>
      <c r="QBM7" s="40"/>
      <c r="QBR7" s="7"/>
      <c r="QBS7" s="40"/>
      <c r="QBT7" s="40"/>
      <c r="QBU7" s="40"/>
      <c r="QBZ7" s="7"/>
      <c r="QCA7" s="40"/>
      <c r="QCB7" s="40"/>
      <c r="QCC7" s="40"/>
      <c r="QCH7" s="7"/>
      <c r="QCI7" s="40"/>
      <c r="QCJ7" s="40"/>
      <c r="QCK7" s="40"/>
      <c r="QCP7" s="7"/>
      <c r="QCQ7" s="40"/>
      <c r="QCR7" s="40"/>
      <c r="QCS7" s="40"/>
      <c r="QCX7" s="7"/>
      <c r="QCY7" s="40"/>
      <c r="QCZ7" s="40"/>
      <c r="QDA7" s="40"/>
      <c r="QDF7" s="7"/>
      <c r="QDG7" s="40"/>
      <c r="QDH7" s="40"/>
      <c r="QDI7" s="40"/>
      <c r="QDN7" s="7"/>
      <c r="QDO7" s="40"/>
      <c r="QDP7" s="40"/>
      <c r="QDQ7" s="40"/>
      <c r="QDV7" s="7"/>
      <c r="QDW7" s="40"/>
      <c r="QDX7" s="40"/>
      <c r="QDY7" s="40"/>
      <c r="QED7" s="7"/>
      <c r="QEE7" s="40"/>
      <c r="QEF7" s="40"/>
      <c r="QEG7" s="40"/>
      <c r="QEL7" s="7"/>
      <c r="QEM7" s="40"/>
      <c r="QEN7" s="40"/>
      <c r="QEO7" s="40"/>
      <c r="QET7" s="7"/>
      <c r="QEU7" s="40"/>
      <c r="QEV7" s="40"/>
      <c r="QEW7" s="40"/>
      <c r="QFB7" s="7"/>
      <c r="QFC7" s="40"/>
      <c r="QFD7" s="40"/>
      <c r="QFE7" s="40"/>
      <c r="QFJ7" s="7"/>
      <c r="QFK7" s="40"/>
      <c r="QFL7" s="40"/>
      <c r="QFM7" s="40"/>
      <c r="QFR7" s="7"/>
      <c r="QFS7" s="40"/>
      <c r="QFT7" s="40"/>
      <c r="QFU7" s="40"/>
      <c r="QFZ7" s="7"/>
      <c r="QGA7" s="40"/>
      <c r="QGB7" s="40"/>
      <c r="QGC7" s="40"/>
      <c r="QGH7" s="7"/>
      <c r="QGI7" s="40"/>
      <c r="QGJ7" s="40"/>
      <c r="QGK7" s="40"/>
      <c r="QGP7" s="7"/>
      <c r="QGQ7" s="40"/>
      <c r="QGR7" s="40"/>
      <c r="QGS7" s="40"/>
      <c r="QGX7" s="7"/>
      <c r="QGY7" s="40"/>
      <c r="QGZ7" s="40"/>
      <c r="QHA7" s="40"/>
      <c r="QHF7" s="7"/>
      <c r="QHG7" s="40"/>
      <c r="QHH7" s="40"/>
      <c r="QHI7" s="40"/>
      <c r="QHN7" s="7"/>
      <c r="QHO7" s="40"/>
      <c r="QHP7" s="40"/>
      <c r="QHQ7" s="40"/>
      <c r="QHV7" s="7"/>
      <c r="QHW7" s="40"/>
      <c r="QHX7" s="40"/>
      <c r="QHY7" s="40"/>
      <c r="QID7" s="7"/>
      <c r="QIE7" s="40"/>
      <c r="QIF7" s="40"/>
      <c r="QIG7" s="40"/>
      <c r="QIL7" s="7"/>
      <c r="QIM7" s="40"/>
      <c r="QIN7" s="40"/>
      <c r="QIO7" s="40"/>
      <c r="QIT7" s="7"/>
      <c r="QIU7" s="40"/>
      <c r="QIV7" s="40"/>
      <c r="QIW7" s="40"/>
      <c r="QJB7" s="7"/>
      <c r="QJC7" s="40"/>
      <c r="QJD7" s="40"/>
      <c r="QJE7" s="40"/>
      <c r="QJJ7" s="7"/>
      <c r="QJK7" s="40"/>
      <c r="QJL7" s="40"/>
      <c r="QJM7" s="40"/>
      <c r="QJR7" s="7"/>
      <c r="QJS7" s="40"/>
      <c r="QJT7" s="40"/>
      <c r="QJU7" s="40"/>
      <c r="QJZ7" s="7"/>
      <c r="QKA7" s="40"/>
      <c r="QKB7" s="40"/>
      <c r="QKC7" s="40"/>
      <c r="QKH7" s="7"/>
      <c r="QKI7" s="40"/>
      <c r="QKJ7" s="40"/>
      <c r="QKK7" s="40"/>
      <c r="QKP7" s="7"/>
      <c r="QKQ7" s="40"/>
      <c r="QKR7" s="40"/>
      <c r="QKS7" s="40"/>
      <c r="QKX7" s="7"/>
      <c r="QKY7" s="40"/>
      <c r="QKZ7" s="40"/>
      <c r="QLA7" s="40"/>
      <c r="QLF7" s="7"/>
      <c r="QLG7" s="40"/>
      <c r="QLH7" s="40"/>
      <c r="QLI7" s="40"/>
      <c r="QLN7" s="7"/>
      <c r="QLO7" s="40"/>
      <c r="QLP7" s="40"/>
      <c r="QLQ7" s="40"/>
      <c r="QLV7" s="7"/>
      <c r="QLW7" s="40"/>
      <c r="QLX7" s="40"/>
      <c r="QLY7" s="40"/>
      <c r="QMD7" s="7"/>
      <c r="QME7" s="40"/>
      <c r="QMF7" s="40"/>
      <c r="QMG7" s="40"/>
      <c r="QML7" s="7"/>
      <c r="QMM7" s="40"/>
      <c r="QMN7" s="40"/>
      <c r="QMO7" s="40"/>
      <c r="QMT7" s="7"/>
      <c r="QMU7" s="40"/>
      <c r="QMV7" s="40"/>
      <c r="QMW7" s="40"/>
      <c r="QNB7" s="7"/>
      <c r="QNC7" s="40"/>
      <c r="QND7" s="40"/>
      <c r="QNE7" s="40"/>
      <c r="QNJ7" s="7"/>
      <c r="QNK7" s="40"/>
      <c r="QNL7" s="40"/>
      <c r="QNM7" s="40"/>
      <c r="QNR7" s="7"/>
      <c r="QNS7" s="40"/>
      <c r="QNT7" s="40"/>
      <c r="QNU7" s="40"/>
      <c r="QNZ7" s="7"/>
      <c r="QOA7" s="40"/>
      <c r="QOB7" s="40"/>
      <c r="QOC7" s="40"/>
      <c r="QOH7" s="7"/>
      <c r="QOI7" s="40"/>
      <c r="QOJ7" s="40"/>
      <c r="QOK7" s="40"/>
      <c r="QOP7" s="7"/>
      <c r="QOQ7" s="40"/>
      <c r="QOR7" s="40"/>
      <c r="QOS7" s="40"/>
      <c r="QOX7" s="7"/>
      <c r="QOY7" s="40"/>
      <c r="QOZ7" s="40"/>
      <c r="QPA7" s="40"/>
      <c r="QPF7" s="7"/>
      <c r="QPG7" s="40"/>
      <c r="QPH7" s="40"/>
      <c r="QPI7" s="40"/>
      <c r="QPN7" s="7"/>
      <c r="QPO7" s="40"/>
      <c r="QPP7" s="40"/>
      <c r="QPQ7" s="40"/>
      <c r="QPV7" s="7"/>
      <c r="QPW7" s="40"/>
      <c r="QPX7" s="40"/>
      <c r="QPY7" s="40"/>
      <c r="QQD7" s="7"/>
      <c r="QQE7" s="40"/>
      <c r="QQF7" s="40"/>
      <c r="QQG7" s="40"/>
      <c r="QQL7" s="7"/>
      <c r="QQM7" s="40"/>
      <c r="QQN7" s="40"/>
      <c r="QQO7" s="40"/>
      <c r="QQT7" s="7"/>
      <c r="QQU7" s="40"/>
      <c r="QQV7" s="40"/>
      <c r="QQW7" s="40"/>
      <c r="QRB7" s="7"/>
      <c r="QRC7" s="40"/>
      <c r="QRD7" s="40"/>
      <c r="QRE7" s="40"/>
      <c r="QRJ7" s="7"/>
      <c r="QRK7" s="40"/>
      <c r="QRL7" s="40"/>
      <c r="QRM7" s="40"/>
      <c r="QRR7" s="7"/>
      <c r="QRS7" s="40"/>
      <c r="QRT7" s="40"/>
      <c r="QRU7" s="40"/>
      <c r="QRZ7" s="7"/>
      <c r="QSA7" s="40"/>
      <c r="QSB7" s="40"/>
      <c r="QSC7" s="40"/>
      <c r="QSH7" s="7"/>
      <c r="QSI7" s="40"/>
      <c r="QSJ7" s="40"/>
      <c r="QSK7" s="40"/>
      <c r="QSP7" s="7"/>
      <c r="QSQ7" s="40"/>
      <c r="QSR7" s="40"/>
      <c r="QSS7" s="40"/>
      <c r="QSX7" s="7"/>
      <c r="QSY7" s="40"/>
      <c r="QSZ7" s="40"/>
      <c r="QTA7" s="40"/>
      <c r="QTF7" s="7"/>
      <c r="QTG7" s="40"/>
      <c r="QTH7" s="40"/>
      <c r="QTI7" s="40"/>
      <c r="QTN7" s="7"/>
      <c r="QTO7" s="40"/>
      <c r="QTP7" s="40"/>
      <c r="QTQ7" s="40"/>
      <c r="QTV7" s="7"/>
      <c r="QTW7" s="40"/>
      <c r="QTX7" s="40"/>
      <c r="QTY7" s="40"/>
      <c r="QUD7" s="7"/>
      <c r="QUE7" s="40"/>
      <c r="QUF7" s="40"/>
      <c r="QUG7" s="40"/>
      <c r="QUL7" s="7"/>
      <c r="QUM7" s="40"/>
      <c r="QUN7" s="40"/>
      <c r="QUO7" s="40"/>
      <c r="QUT7" s="7"/>
      <c r="QUU7" s="40"/>
      <c r="QUV7" s="40"/>
      <c r="QUW7" s="40"/>
      <c r="QVB7" s="7"/>
      <c r="QVC7" s="40"/>
      <c r="QVD7" s="40"/>
      <c r="QVE7" s="40"/>
      <c r="QVJ7" s="7"/>
      <c r="QVK7" s="40"/>
      <c r="QVL7" s="40"/>
      <c r="QVM7" s="40"/>
      <c r="QVR7" s="7"/>
      <c r="QVS7" s="40"/>
      <c r="QVT7" s="40"/>
      <c r="QVU7" s="40"/>
      <c r="QVZ7" s="7"/>
      <c r="QWA7" s="40"/>
      <c r="QWB7" s="40"/>
      <c r="QWC7" s="40"/>
      <c r="QWH7" s="7"/>
      <c r="QWI7" s="40"/>
      <c r="QWJ7" s="40"/>
      <c r="QWK7" s="40"/>
      <c r="QWP7" s="7"/>
      <c r="QWQ7" s="40"/>
      <c r="QWR7" s="40"/>
      <c r="QWS7" s="40"/>
      <c r="QWX7" s="7"/>
      <c r="QWY7" s="40"/>
      <c r="QWZ7" s="40"/>
      <c r="QXA7" s="40"/>
      <c r="QXF7" s="7"/>
      <c r="QXG7" s="40"/>
      <c r="QXH7" s="40"/>
      <c r="QXI7" s="40"/>
      <c r="QXN7" s="7"/>
      <c r="QXO7" s="40"/>
      <c r="QXP7" s="40"/>
      <c r="QXQ7" s="40"/>
      <c r="QXV7" s="7"/>
      <c r="QXW7" s="40"/>
      <c r="QXX7" s="40"/>
      <c r="QXY7" s="40"/>
      <c r="QYD7" s="7"/>
      <c r="QYE7" s="40"/>
      <c r="QYF7" s="40"/>
      <c r="QYG7" s="40"/>
      <c r="QYL7" s="7"/>
      <c r="QYM7" s="40"/>
      <c r="QYN7" s="40"/>
      <c r="QYO7" s="40"/>
      <c r="QYT7" s="7"/>
      <c r="QYU7" s="40"/>
      <c r="QYV7" s="40"/>
      <c r="QYW7" s="40"/>
      <c r="QZB7" s="7"/>
      <c r="QZC7" s="40"/>
      <c r="QZD7" s="40"/>
      <c r="QZE7" s="40"/>
      <c r="QZJ7" s="7"/>
      <c r="QZK7" s="40"/>
      <c r="QZL7" s="40"/>
      <c r="QZM7" s="40"/>
      <c r="QZR7" s="7"/>
      <c r="QZS7" s="40"/>
      <c r="QZT7" s="40"/>
      <c r="QZU7" s="40"/>
      <c r="QZZ7" s="7"/>
      <c r="RAA7" s="40"/>
      <c r="RAB7" s="40"/>
      <c r="RAC7" s="40"/>
      <c r="RAH7" s="7"/>
      <c r="RAI7" s="40"/>
      <c r="RAJ7" s="40"/>
      <c r="RAK7" s="40"/>
      <c r="RAP7" s="7"/>
      <c r="RAQ7" s="40"/>
      <c r="RAR7" s="40"/>
      <c r="RAS7" s="40"/>
      <c r="RAX7" s="7"/>
      <c r="RAY7" s="40"/>
      <c r="RAZ7" s="40"/>
      <c r="RBA7" s="40"/>
      <c r="RBF7" s="7"/>
      <c r="RBG7" s="40"/>
      <c r="RBH7" s="40"/>
      <c r="RBI7" s="40"/>
      <c r="RBN7" s="7"/>
      <c r="RBO7" s="40"/>
      <c r="RBP7" s="40"/>
      <c r="RBQ7" s="40"/>
      <c r="RBV7" s="7"/>
      <c r="RBW7" s="40"/>
      <c r="RBX7" s="40"/>
      <c r="RBY7" s="40"/>
      <c r="RCD7" s="7"/>
      <c r="RCE7" s="40"/>
      <c r="RCF7" s="40"/>
      <c r="RCG7" s="40"/>
      <c r="RCL7" s="7"/>
      <c r="RCM7" s="40"/>
      <c r="RCN7" s="40"/>
      <c r="RCO7" s="40"/>
      <c r="RCT7" s="7"/>
      <c r="RCU7" s="40"/>
      <c r="RCV7" s="40"/>
      <c r="RCW7" s="40"/>
      <c r="RDB7" s="7"/>
      <c r="RDC7" s="40"/>
      <c r="RDD7" s="40"/>
      <c r="RDE7" s="40"/>
      <c r="RDJ7" s="7"/>
      <c r="RDK7" s="40"/>
      <c r="RDL7" s="40"/>
      <c r="RDM7" s="40"/>
      <c r="RDR7" s="7"/>
      <c r="RDS7" s="40"/>
      <c r="RDT7" s="40"/>
      <c r="RDU7" s="40"/>
      <c r="RDZ7" s="7"/>
      <c r="REA7" s="40"/>
      <c r="REB7" s="40"/>
      <c r="REC7" s="40"/>
      <c r="REH7" s="7"/>
      <c r="REI7" s="40"/>
      <c r="REJ7" s="40"/>
      <c r="REK7" s="40"/>
      <c r="REP7" s="7"/>
      <c r="REQ7" s="40"/>
      <c r="RER7" s="40"/>
      <c r="RES7" s="40"/>
      <c r="REX7" s="7"/>
      <c r="REY7" s="40"/>
      <c r="REZ7" s="40"/>
      <c r="RFA7" s="40"/>
      <c r="RFF7" s="7"/>
      <c r="RFG7" s="40"/>
      <c r="RFH7" s="40"/>
      <c r="RFI7" s="40"/>
      <c r="RFN7" s="7"/>
      <c r="RFO7" s="40"/>
      <c r="RFP7" s="40"/>
      <c r="RFQ7" s="40"/>
      <c r="RFV7" s="7"/>
      <c r="RFW7" s="40"/>
      <c r="RFX7" s="40"/>
      <c r="RFY7" s="40"/>
      <c r="RGD7" s="7"/>
      <c r="RGE7" s="40"/>
      <c r="RGF7" s="40"/>
      <c r="RGG7" s="40"/>
      <c r="RGL7" s="7"/>
      <c r="RGM7" s="40"/>
      <c r="RGN7" s="40"/>
      <c r="RGO7" s="40"/>
      <c r="RGT7" s="7"/>
      <c r="RGU7" s="40"/>
      <c r="RGV7" s="40"/>
      <c r="RGW7" s="40"/>
      <c r="RHB7" s="7"/>
      <c r="RHC7" s="40"/>
      <c r="RHD7" s="40"/>
      <c r="RHE7" s="40"/>
      <c r="RHJ7" s="7"/>
      <c r="RHK7" s="40"/>
      <c r="RHL7" s="40"/>
      <c r="RHM7" s="40"/>
      <c r="RHR7" s="7"/>
      <c r="RHS7" s="40"/>
      <c r="RHT7" s="40"/>
      <c r="RHU7" s="40"/>
      <c r="RHZ7" s="7"/>
      <c r="RIA7" s="40"/>
      <c r="RIB7" s="40"/>
      <c r="RIC7" s="40"/>
      <c r="RIH7" s="7"/>
      <c r="RII7" s="40"/>
      <c r="RIJ7" s="40"/>
      <c r="RIK7" s="40"/>
      <c r="RIP7" s="7"/>
      <c r="RIQ7" s="40"/>
      <c r="RIR7" s="40"/>
      <c r="RIS7" s="40"/>
      <c r="RIX7" s="7"/>
      <c r="RIY7" s="40"/>
      <c r="RIZ7" s="40"/>
      <c r="RJA7" s="40"/>
      <c r="RJF7" s="7"/>
      <c r="RJG7" s="40"/>
      <c r="RJH7" s="40"/>
      <c r="RJI7" s="40"/>
      <c r="RJN7" s="7"/>
      <c r="RJO7" s="40"/>
      <c r="RJP7" s="40"/>
      <c r="RJQ7" s="40"/>
      <c r="RJV7" s="7"/>
      <c r="RJW7" s="40"/>
      <c r="RJX7" s="40"/>
      <c r="RJY7" s="40"/>
      <c r="RKD7" s="7"/>
      <c r="RKE7" s="40"/>
      <c r="RKF7" s="40"/>
      <c r="RKG7" s="40"/>
      <c r="RKL7" s="7"/>
      <c r="RKM7" s="40"/>
      <c r="RKN7" s="40"/>
      <c r="RKO7" s="40"/>
      <c r="RKT7" s="7"/>
      <c r="RKU7" s="40"/>
      <c r="RKV7" s="40"/>
      <c r="RKW7" s="40"/>
      <c r="RLB7" s="7"/>
      <c r="RLC7" s="40"/>
      <c r="RLD7" s="40"/>
      <c r="RLE7" s="40"/>
      <c r="RLJ7" s="7"/>
      <c r="RLK7" s="40"/>
      <c r="RLL7" s="40"/>
      <c r="RLM7" s="40"/>
      <c r="RLR7" s="7"/>
      <c r="RLS7" s="40"/>
      <c r="RLT7" s="40"/>
      <c r="RLU7" s="40"/>
      <c r="RLZ7" s="7"/>
      <c r="RMA7" s="40"/>
      <c r="RMB7" s="40"/>
      <c r="RMC7" s="40"/>
      <c r="RMH7" s="7"/>
      <c r="RMI7" s="40"/>
      <c r="RMJ7" s="40"/>
      <c r="RMK7" s="40"/>
      <c r="RMP7" s="7"/>
      <c r="RMQ7" s="40"/>
      <c r="RMR7" s="40"/>
      <c r="RMS7" s="40"/>
      <c r="RMX7" s="7"/>
      <c r="RMY7" s="40"/>
      <c r="RMZ7" s="40"/>
      <c r="RNA7" s="40"/>
      <c r="RNF7" s="7"/>
      <c r="RNG7" s="40"/>
      <c r="RNH7" s="40"/>
      <c r="RNI7" s="40"/>
      <c r="RNN7" s="7"/>
      <c r="RNO7" s="40"/>
      <c r="RNP7" s="40"/>
      <c r="RNQ7" s="40"/>
      <c r="RNV7" s="7"/>
      <c r="RNW7" s="40"/>
      <c r="RNX7" s="40"/>
      <c r="RNY7" s="40"/>
      <c r="ROD7" s="7"/>
      <c r="ROE7" s="40"/>
      <c r="ROF7" s="40"/>
      <c r="ROG7" s="40"/>
      <c r="ROL7" s="7"/>
      <c r="ROM7" s="40"/>
      <c r="RON7" s="40"/>
      <c r="ROO7" s="40"/>
      <c r="ROT7" s="7"/>
      <c r="ROU7" s="40"/>
      <c r="ROV7" s="40"/>
      <c r="ROW7" s="40"/>
      <c r="RPB7" s="7"/>
      <c r="RPC7" s="40"/>
      <c r="RPD7" s="40"/>
      <c r="RPE7" s="40"/>
      <c r="RPJ7" s="7"/>
      <c r="RPK7" s="40"/>
      <c r="RPL7" s="40"/>
      <c r="RPM7" s="40"/>
      <c r="RPR7" s="7"/>
      <c r="RPS7" s="40"/>
      <c r="RPT7" s="40"/>
      <c r="RPU7" s="40"/>
      <c r="RPZ7" s="7"/>
      <c r="RQA7" s="40"/>
      <c r="RQB7" s="40"/>
      <c r="RQC7" s="40"/>
      <c r="RQH7" s="7"/>
      <c r="RQI7" s="40"/>
      <c r="RQJ7" s="40"/>
      <c r="RQK7" s="40"/>
      <c r="RQP7" s="7"/>
      <c r="RQQ7" s="40"/>
      <c r="RQR7" s="40"/>
      <c r="RQS7" s="40"/>
      <c r="RQX7" s="7"/>
      <c r="RQY7" s="40"/>
      <c r="RQZ7" s="40"/>
      <c r="RRA7" s="40"/>
      <c r="RRF7" s="7"/>
      <c r="RRG7" s="40"/>
      <c r="RRH7" s="40"/>
      <c r="RRI7" s="40"/>
      <c r="RRN7" s="7"/>
      <c r="RRO7" s="40"/>
      <c r="RRP7" s="40"/>
      <c r="RRQ7" s="40"/>
      <c r="RRV7" s="7"/>
      <c r="RRW7" s="40"/>
      <c r="RRX7" s="40"/>
      <c r="RRY7" s="40"/>
      <c r="RSD7" s="7"/>
      <c r="RSE7" s="40"/>
      <c r="RSF7" s="40"/>
      <c r="RSG7" s="40"/>
      <c r="RSL7" s="7"/>
      <c r="RSM7" s="40"/>
      <c r="RSN7" s="40"/>
      <c r="RSO7" s="40"/>
      <c r="RST7" s="7"/>
      <c r="RSU7" s="40"/>
      <c r="RSV7" s="40"/>
      <c r="RSW7" s="40"/>
      <c r="RTB7" s="7"/>
      <c r="RTC7" s="40"/>
      <c r="RTD7" s="40"/>
      <c r="RTE7" s="40"/>
      <c r="RTJ7" s="7"/>
      <c r="RTK7" s="40"/>
      <c r="RTL7" s="40"/>
      <c r="RTM7" s="40"/>
      <c r="RTR7" s="7"/>
      <c r="RTS7" s="40"/>
      <c r="RTT7" s="40"/>
      <c r="RTU7" s="40"/>
      <c r="RTZ7" s="7"/>
      <c r="RUA7" s="40"/>
      <c r="RUB7" s="40"/>
      <c r="RUC7" s="40"/>
      <c r="RUH7" s="7"/>
      <c r="RUI7" s="40"/>
      <c r="RUJ7" s="40"/>
      <c r="RUK7" s="40"/>
      <c r="RUP7" s="7"/>
      <c r="RUQ7" s="40"/>
      <c r="RUR7" s="40"/>
      <c r="RUS7" s="40"/>
      <c r="RUX7" s="7"/>
      <c r="RUY7" s="40"/>
      <c r="RUZ7" s="40"/>
      <c r="RVA7" s="40"/>
      <c r="RVF7" s="7"/>
      <c r="RVG7" s="40"/>
      <c r="RVH7" s="40"/>
      <c r="RVI7" s="40"/>
      <c r="RVN7" s="7"/>
      <c r="RVO7" s="40"/>
      <c r="RVP7" s="40"/>
      <c r="RVQ7" s="40"/>
      <c r="RVV7" s="7"/>
      <c r="RVW7" s="40"/>
      <c r="RVX7" s="40"/>
      <c r="RVY7" s="40"/>
      <c r="RWD7" s="7"/>
      <c r="RWE7" s="40"/>
      <c r="RWF7" s="40"/>
      <c r="RWG7" s="40"/>
      <c r="RWL7" s="7"/>
      <c r="RWM7" s="40"/>
      <c r="RWN7" s="40"/>
      <c r="RWO7" s="40"/>
      <c r="RWT7" s="7"/>
      <c r="RWU7" s="40"/>
      <c r="RWV7" s="40"/>
      <c r="RWW7" s="40"/>
      <c r="RXB7" s="7"/>
      <c r="RXC7" s="40"/>
      <c r="RXD7" s="40"/>
      <c r="RXE7" s="40"/>
      <c r="RXJ7" s="7"/>
      <c r="RXK7" s="40"/>
      <c r="RXL7" s="40"/>
      <c r="RXM7" s="40"/>
      <c r="RXR7" s="7"/>
      <c r="RXS7" s="40"/>
      <c r="RXT7" s="40"/>
      <c r="RXU7" s="40"/>
      <c r="RXZ7" s="7"/>
      <c r="RYA7" s="40"/>
      <c r="RYB7" s="40"/>
      <c r="RYC7" s="40"/>
      <c r="RYH7" s="7"/>
      <c r="RYI7" s="40"/>
      <c r="RYJ7" s="40"/>
      <c r="RYK7" s="40"/>
      <c r="RYP7" s="7"/>
      <c r="RYQ7" s="40"/>
      <c r="RYR7" s="40"/>
      <c r="RYS7" s="40"/>
      <c r="RYX7" s="7"/>
      <c r="RYY7" s="40"/>
      <c r="RYZ7" s="40"/>
      <c r="RZA7" s="40"/>
      <c r="RZF7" s="7"/>
      <c r="RZG7" s="40"/>
      <c r="RZH7" s="40"/>
      <c r="RZI7" s="40"/>
      <c r="RZN7" s="7"/>
      <c r="RZO7" s="40"/>
      <c r="RZP7" s="40"/>
      <c r="RZQ7" s="40"/>
      <c r="RZV7" s="7"/>
      <c r="RZW7" s="40"/>
      <c r="RZX7" s="40"/>
      <c r="RZY7" s="40"/>
      <c r="SAD7" s="7"/>
      <c r="SAE7" s="40"/>
      <c r="SAF7" s="40"/>
      <c r="SAG7" s="40"/>
      <c r="SAL7" s="7"/>
      <c r="SAM7" s="40"/>
      <c r="SAN7" s="40"/>
      <c r="SAO7" s="40"/>
      <c r="SAT7" s="7"/>
      <c r="SAU7" s="40"/>
      <c r="SAV7" s="40"/>
      <c r="SAW7" s="40"/>
      <c r="SBB7" s="7"/>
      <c r="SBC7" s="40"/>
      <c r="SBD7" s="40"/>
      <c r="SBE7" s="40"/>
      <c r="SBJ7" s="7"/>
      <c r="SBK7" s="40"/>
      <c r="SBL7" s="40"/>
      <c r="SBM7" s="40"/>
      <c r="SBR7" s="7"/>
      <c r="SBS7" s="40"/>
      <c r="SBT7" s="40"/>
      <c r="SBU7" s="40"/>
      <c r="SBZ7" s="7"/>
      <c r="SCA7" s="40"/>
      <c r="SCB7" s="40"/>
      <c r="SCC7" s="40"/>
      <c r="SCH7" s="7"/>
      <c r="SCI7" s="40"/>
      <c r="SCJ7" s="40"/>
      <c r="SCK7" s="40"/>
      <c r="SCP7" s="7"/>
      <c r="SCQ7" s="40"/>
      <c r="SCR7" s="40"/>
      <c r="SCS7" s="40"/>
      <c r="SCX7" s="7"/>
      <c r="SCY7" s="40"/>
      <c r="SCZ7" s="40"/>
      <c r="SDA7" s="40"/>
      <c r="SDF7" s="7"/>
      <c r="SDG7" s="40"/>
      <c r="SDH7" s="40"/>
      <c r="SDI7" s="40"/>
      <c r="SDN7" s="7"/>
      <c r="SDO7" s="40"/>
      <c r="SDP7" s="40"/>
      <c r="SDQ7" s="40"/>
      <c r="SDV7" s="7"/>
      <c r="SDW7" s="40"/>
      <c r="SDX7" s="40"/>
      <c r="SDY7" s="40"/>
      <c r="SED7" s="7"/>
      <c r="SEE7" s="40"/>
      <c r="SEF7" s="40"/>
      <c r="SEG7" s="40"/>
      <c r="SEL7" s="7"/>
      <c r="SEM7" s="40"/>
      <c r="SEN7" s="40"/>
      <c r="SEO7" s="40"/>
      <c r="SET7" s="7"/>
      <c r="SEU7" s="40"/>
      <c r="SEV7" s="40"/>
      <c r="SEW7" s="40"/>
      <c r="SFB7" s="7"/>
      <c r="SFC7" s="40"/>
      <c r="SFD7" s="40"/>
      <c r="SFE7" s="40"/>
      <c r="SFJ7" s="7"/>
      <c r="SFK7" s="40"/>
      <c r="SFL7" s="40"/>
      <c r="SFM7" s="40"/>
      <c r="SFR7" s="7"/>
      <c r="SFS7" s="40"/>
      <c r="SFT7" s="40"/>
      <c r="SFU7" s="40"/>
      <c r="SFZ7" s="7"/>
      <c r="SGA7" s="40"/>
      <c r="SGB7" s="40"/>
      <c r="SGC7" s="40"/>
      <c r="SGH7" s="7"/>
      <c r="SGI7" s="40"/>
      <c r="SGJ7" s="40"/>
      <c r="SGK7" s="40"/>
      <c r="SGP7" s="7"/>
      <c r="SGQ7" s="40"/>
      <c r="SGR7" s="40"/>
      <c r="SGS7" s="40"/>
      <c r="SGX7" s="7"/>
      <c r="SGY7" s="40"/>
      <c r="SGZ7" s="40"/>
      <c r="SHA7" s="40"/>
      <c r="SHF7" s="7"/>
      <c r="SHG7" s="40"/>
      <c r="SHH7" s="40"/>
      <c r="SHI7" s="40"/>
      <c r="SHN7" s="7"/>
      <c r="SHO7" s="40"/>
      <c r="SHP7" s="40"/>
      <c r="SHQ7" s="40"/>
      <c r="SHV7" s="7"/>
      <c r="SHW7" s="40"/>
      <c r="SHX7" s="40"/>
      <c r="SHY7" s="40"/>
      <c r="SID7" s="7"/>
      <c r="SIE7" s="40"/>
      <c r="SIF7" s="40"/>
      <c r="SIG7" s="40"/>
      <c r="SIL7" s="7"/>
      <c r="SIM7" s="40"/>
      <c r="SIN7" s="40"/>
      <c r="SIO7" s="40"/>
      <c r="SIT7" s="7"/>
      <c r="SIU7" s="40"/>
      <c r="SIV7" s="40"/>
      <c r="SIW7" s="40"/>
      <c r="SJB7" s="7"/>
      <c r="SJC7" s="40"/>
      <c r="SJD7" s="40"/>
      <c r="SJE7" s="40"/>
      <c r="SJJ7" s="7"/>
      <c r="SJK7" s="40"/>
      <c r="SJL7" s="40"/>
      <c r="SJM7" s="40"/>
      <c r="SJR7" s="7"/>
      <c r="SJS7" s="40"/>
      <c r="SJT7" s="40"/>
      <c r="SJU7" s="40"/>
      <c r="SJZ7" s="7"/>
      <c r="SKA7" s="40"/>
      <c r="SKB7" s="40"/>
      <c r="SKC7" s="40"/>
      <c r="SKH7" s="7"/>
      <c r="SKI7" s="40"/>
      <c r="SKJ7" s="40"/>
      <c r="SKK7" s="40"/>
      <c r="SKP7" s="7"/>
      <c r="SKQ7" s="40"/>
      <c r="SKR7" s="40"/>
      <c r="SKS7" s="40"/>
      <c r="SKX7" s="7"/>
      <c r="SKY7" s="40"/>
      <c r="SKZ7" s="40"/>
      <c r="SLA7" s="40"/>
      <c r="SLF7" s="7"/>
      <c r="SLG7" s="40"/>
      <c r="SLH7" s="40"/>
      <c r="SLI7" s="40"/>
      <c r="SLN7" s="7"/>
      <c r="SLO7" s="40"/>
      <c r="SLP7" s="40"/>
      <c r="SLQ7" s="40"/>
      <c r="SLV7" s="7"/>
      <c r="SLW7" s="40"/>
      <c r="SLX7" s="40"/>
      <c r="SLY7" s="40"/>
      <c r="SMD7" s="7"/>
      <c r="SME7" s="40"/>
      <c r="SMF7" s="40"/>
      <c r="SMG7" s="40"/>
      <c r="SML7" s="7"/>
      <c r="SMM7" s="40"/>
      <c r="SMN7" s="40"/>
      <c r="SMO7" s="40"/>
      <c r="SMT7" s="7"/>
      <c r="SMU7" s="40"/>
      <c r="SMV7" s="40"/>
      <c r="SMW7" s="40"/>
      <c r="SNB7" s="7"/>
      <c r="SNC7" s="40"/>
      <c r="SND7" s="40"/>
      <c r="SNE7" s="40"/>
      <c r="SNJ7" s="7"/>
      <c r="SNK7" s="40"/>
      <c r="SNL7" s="40"/>
      <c r="SNM7" s="40"/>
      <c r="SNR7" s="7"/>
      <c r="SNS7" s="40"/>
      <c r="SNT7" s="40"/>
      <c r="SNU7" s="40"/>
      <c r="SNZ7" s="7"/>
      <c r="SOA7" s="40"/>
      <c r="SOB7" s="40"/>
      <c r="SOC7" s="40"/>
      <c r="SOH7" s="7"/>
      <c r="SOI7" s="40"/>
      <c r="SOJ7" s="40"/>
      <c r="SOK7" s="40"/>
      <c r="SOP7" s="7"/>
      <c r="SOQ7" s="40"/>
      <c r="SOR7" s="40"/>
      <c r="SOS7" s="40"/>
      <c r="SOX7" s="7"/>
      <c r="SOY7" s="40"/>
      <c r="SOZ7" s="40"/>
      <c r="SPA7" s="40"/>
      <c r="SPF7" s="7"/>
      <c r="SPG7" s="40"/>
      <c r="SPH7" s="40"/>
      <c r="SPI7" s="40"/>
      <c r="SPN7" s="7"/>
      <c r="SPO7" s="40"/>
      <c r="SPP7" s="40"/>
      <c r="SPQ7" s="40"/>
      <c r="SPV7" s="7"/>
      <c r="SPW7" s="40"/>
      <c r="SPX7" s="40"/>
      <c r="SPY7" s="40"/>
      <c r="SQD7" s="7"/>
      <c r="SQE7" s="40"/>
      <c r="SQF7" s="40"/>
      <c r="SQG7" s="40"/>
      <c r="SQL7" s="7"/>
      <c r="SQM7" s="40"/>
      <c r="SQN7" s="40"/>
      <c r="SQO7" s="40"/>
      <c r="SQT7" s="7"/>
      <c r="SQU7" s="40"/>
      <c r="SQV7" s="40"/>
      <c r="SQW7" s="40"/>
      <c r="SRB7" s="7"/>
      <c r="SRC7" s="40"/>
      <c r="SRD7" s="40"/>
      <c r="SRE7" s="40"/>
      <c r="SRJ7" s="7"/>
      <c r="SRK7" s="40"/>
      <c r="SRL7" s="40"/>
      <c r="SRM7" s="40"/>
      <c r="SRR7" s="7"/>
      <c r="SRS7" s="40"/>
      <c r="SRT7" s="40"/>
      <c r="SRU7" s="40"/>
      <c r="SRZ7" s="7"/>
      <c r="SSA7" s="40"/>
      <c r="SSB7" s="40"/>
      <c r="SSC7" s="40"/>
      <c r="SSH7" s="7"/>
      <c r="SSI7" s="40"/>
      <c r="SSJ7" s="40"/>
      <c r="SSK7" s="40"/>
      <c r="SSP7" s="7"/>
      <c r="SSQ7" s="40"/>
      <c r="SSR7" s="40"/>
      <c r="SSS7" s="40"/>
      <c r="SSX7" s="7"/>
      <c r="SSY7" s="40"/>
      <c r="SSZ7" s="40"/>
      <c r="STA7" s="40"/>
      <c r="STF7" s="7"/>
      <c r="STG7" s="40"/>
      <c r="STH7" s="40"/>
      <c r="STI7" s="40"/>
      <c r="STN7" s="7"/>
      <c r="STO7" s="40"/>
      <c r="STP7" s="40"/>
      <c r="STQ7" s="40"/>
      <c r="STV7" s="7"/>
      <c r="STW7" s="40"/>
      <c r="STX7" s="40"/>
      <c r="STY7" s="40"/>
      <c r="SUD7" s="7"/>
      <c r="SUE7" s="40"/>
      <c r="SUF7" s="40"/>
      <c r="SUG7" s="40"/>
      <c r="SUL7" s="7"/>
      <c r="SUM7" s="40"/>
      <c r="SUN7" s="40"/>
      <c r="SUO7" s="40"/>
      <c r="SUT7" s="7"/>
      <c r="SUU7" s="40"/>
      <c r="SUV7" s="40"/>
      <c r="SUW7" s="40"/>
      <c r="SVB7" s="7"/>
      <c r="SVC7" s="40"/>
      <c r="SVD7" s="40"/>
      <c r="SVE7" s="40"/>
      <c r="SVJ7" s="7"/>
      <c r="SVK7" s="40"/>
      <c r="SVL7" s="40"/>
      <c r="SVM7" s="40"/>
      <c r="SVR7" s="7"/>
      <c r="SVS7" s="40"/>
      <c r="SVT7" s="40"/>
      <c r="SVU7" s="40"/>
      <c r="SVZ7" s="7"/>
      <c r="SWA7" s="40"/>
      <c r="SWB7" s="40"/>
      <c r="SWC7" s="40"/>
      <c r="SWH7" s="7"/>
      <c r="SWI7" s="40"/>
      <c r="SWJ7" s="40"/>
      <c r="SWK7" s="40"/>
      <c r="SWP7" s="7"/>
      <c r="SWQ7" s="40"/>
      <c r="SWR7" s="40"/>
      <c r="SWS7" s="40"/>
      <c r="SWX7" s="7"/>
      <c r="SWY7" s="40"/>
      <c r="SWZ7" s="40"/>
      <c r="SXA7" s="40"/>
      <c r="SXF7" s="7"/>
      <c r="SXG7" s="40"/>
      <c r="SXH7" s="40"/>
      <c r="SXI7" s="40"/>
      <c r="SXN7" s="7"/>
      <c r="SXO7" s="40"/>
      <c r="SXP7" s="40"/>
      <c r="SXQ7" s="40"/>
      <c r="SXV7" s="7"/>
      <c r="SXW7" s="40"/>
      <c r="SXX7" s="40"/>
      <c r="SXY7" s="40"/>
      <c r="SYD7" s="7"/>
      <c r="SYE7" s="40"/>
      <c r="SYF7" s="40"/>
      <c r="SYG7" s="40"/>
      <c r="SYL7" s="7"/>
      <c r="SYM7" s="40"/>
      <c r="SYN7" s="40"/>
      <c r="SYO7" s="40"/>
      <c r="SYT7" s="7"/>
      <c r="SYU7" s="40"/>
      <c r="SYV7" s="40"/>
      <c r="SYW7" s="40"/>
      <c r="SZB7" s="7"/>
      <c r="SZC7" s="40"/>
      <c r="SZD7" s="40"/>
      <c r="SZE7" s="40"/>
      <c r="SZJ7" s="7"/>
      <c r="SZK7" s="40"/>
      <c r="SZL7" s="40"/>
      <c r="SZM7" s="40"/>
      <c r="SZR7" s="7"/>
      <c r="SZS7" s="40"/>
      <c r="SZT7" s="40"/>
      <c r="SZU7" s="40"/>
      <c r="SZZ7" s="7"/>
      <c r="TAA7" s="40"/>
      <c r="TAB7" s="40"/>
      <c r="TAC7" s="40"/>
      <c r="TAH7" s="7"/>
      <c r="TAI7" s="40"/>
      <c r="TAJ7" s="40"/>
      <c r="TAK7" s="40"/>
      <c r="TAP7" s="7"/>
      <c r="TAQ7" s="40"/>
      <c r="TAR7" s="40"/>
      <c r="TAS7" s="40"/>
      <c r="TAX7" s="7"/>
      <c r="TAY7" s="40"/>
      <c r="TAZ7" s="40"/>
      <c r="TBA7" s="40"/>
      <c r="TBF7" s="7"/>
      <c r="TBG7" s="40"/>
      <c r="TBH7" s="40"/>
      <c r="TBI7" s="40"/>
      <c r="TBN7" s="7"/>
      <c r="TBO7" s="40"/>
      <c r="TBP7" s="40"/>
      <c r="TBQ7" s="40"/>
      <c r="TBV7" s="7"/>
      <c r="TBW7" s="40"/>
      <c r="TBX7" s="40"/>
      <c r="TBY7" s="40"/>
      <c r="TCD7" s="7"/>
      <c r="TCE7" s="40"/>
      <c r="TCF7" s="40"/>
      <c r="TCG7" s="40"/>
      <c r="TCL7" s="7"/>
      <c r="TCM7" s="40"/>
      <c r="TCN7" s="40"/>
      <c r="TCO7" s="40"/>
      <c r="TCT7" s="7"/>
      <c r="TCU7" s="40"/>
      <c r="TCV7" s="40"/>
      <c r="TCW7" s="40"/>
      <c r="TDB7" s="7"/>
      <c r="TDC7" s="40"/>
      <c r="TDD7" s="40"/>
      <c r="TDE7" s="40"/>
      <c r="TDJ7" s="7"/>
      <c r="TDK7" s="40"/>
      <c r="TDL7" s="40"/>
      <c r="TDM7" s="40"/>
      <c r="TDR7" s="7"/>
      <c r="TDS7" s="40"/>
      <c r="TDT7" s="40"/>
      <c r="TDU7" s="40"/>
      <c r="TDZ7" s="7"/>
      <c r="TEA7" s="40"/>
      <c r="TEB7" s="40"/>
      <c r="TEC7" s="40"/>
      <c r="TEH7" s="7"/>
      <c r="TEI7" s="40"/>
      <c r="TEJ7" s="40"/>
      <c r="TEK7" s="40"/>
      <c r="TEP7" s="7"/>
      <c r="TEQ7" s="40"/>
      <c r="TER7" s="40"/>
      <c r="TES7" s="40"/>
      <c r="TEX7" s="7"/>
      <c r="TEY7" s="40"/>
      <c r="TEZ7" s="40"/>
      <c r="TFA7" s="40"/>
      <c r="TFF7" s="7"/>
      <c r="TFG7" s="40"/>
      <c r="TFH7" s="40"/>
      <c r="TFI7" s="40"/>
      <c r="TFN7" s="7"/>
      <c r="TFO7" s="40"/>
      <c r="TFP7" s="40"/>
      <c r="TFQ7" s="40"/>
      <c r="TFV7" s="7"/>
      <c r="TFW7" s="40"/>
      <c r="TFX7" s="40"/>
      <c r="TFY7" s="40"/>
      <c r="TGD7" s="7"/>
      <c r="TGE7" s="40"/>
      <c r="TGF7" s="40"/>
      <c r="TGG7" s="40"/>
      <c r="TGL7" s="7"/>
      <c r="TGM7" s="40"/>
      <c r="TGN7" s="40"/>
      <c r="TGO7" s="40"/>
      <c r="TGT7" s="7"/>
      <c r="TGU7" s="40"/>
      <c r="TGV7" s="40"/>
      <c r="TGW7" s="40"/>
      <c r="THB7" s="7"/>
      <c r="THC7" s="40"/>
      <c r="THD7" s="40"/>
      <c r="THE7" s="40"/>
      <c r="THJ7" s="7"/>
      <c r="THK7" s="40"/>
      <c r="THL7" s="40"/>
      <c r="THM7" s="40"/>
      <c r="THR7" s="7"/>
      <c r="THS7" s="40"/>
      <c r="THT7" s="40"/>
      <c r="THU7" s="40"/>
      <c r="THZ7" s="7"/>
      <c r="TIA7" s="40"/>
      <c r="TIB7" s="40"/>
      <c r="TIC7" s="40"/>
      <c r="TIH7" s="7"/>
      <c r="TII7" s="40"/>
      <c r="TIJ7" s="40"/>
      <c r="TIK7" s="40"/>
      <c r="TIP7" s="7"/>
      <c r="TIQ7" s="40"/>
      <c r="TIR7" s="40"/>
      <c r="TIS7" s="40"/>
      <c r="TIX7" s="7"/>
      <c r="TIY7" s="40"/>
      <c r="TIZ7" s="40"/>
      <c r="TJA7" s="40"/>
      <c r="TJF7" s="7"/>
      <c r="TJG7" s="40"/>
      <c r="TJH7" s="40"/>
      <c r="TJI7" s="40"/>
      <c r="TJN7" s="7"/>
      <c r="TJO7" s="40"/>
      <c r="TJP7" s="40"/>
      <c r="TJQ7" s="40"/>
      <c r="TJV7" s="7"/>
      <c r="TJW7" s="40"/>
      <c r="TJX7" s="40"/>
      <c r="TJY7" s="40"/>
      <c r="TKD7" s="7"/>
      <c r="TKE7" s="40"/>
      <c r="TKF7" s="40"/>
      <c r="TKG7" s="40"/>
      <c r="TKL7" s="7"/>
      <c r="TKM7" s="40"/>
      <c r="TKN7" s="40"/>
      <c r="TKO7" s="40"/>
      <c r="TKT7" s="7"/>
      <c r="TKU7" s="40"/>
      <c r="TKV7" s="40"/>
      <c r="TKW7" s="40"/>
      <c r="TLB7" s="7"/>
      <c r="TLC7" s="40"/>
      <c r="TLD7" s="40"/>
      <c r="TLE7" s="40"/>
      <c r="TLJ7" s="7"/>
      <c r="TLK7" s="40"/>
      <c r="TLL7" s="40"/>
      <c r="TLM7" s="40"/>
      <c r="TLR7" s="7"/>
      <c r="TLS7" s="40"/>
      <c r="TLT7" s="40"/>
      <c r="TLU7" s="40"/>
      <c r="TLZ7" s="7"/>
      <c r="TMA7" s="40"/>
      <c r="TMB7" s="40"/>
      <c r="TMC7" s="40"/>
      <c r="TMH7" s="7"/>
      <c r="TMI7" s="40"/>
      <c r="TMJ7" s="40"/>
      <c r="TMK7" s="40"/>
      <c r="TMP7" s="7"/>
      <c r="TMQ7" s="40"/>
      <c r="TMR7" s="40"/>
      <c r="TMS7" s="40"/>
      <c r="TMX7" s="7"/>
      <c r="TMY7" s="40"/>
      <c r="TMZ7" s="40"/>
      <c r="TNA7" s="40"/>
      <c r="TNF7" s="7"/>
      <c r="TNG7" s="40"/>
      <c r="TNH7" s="40"/>
      <c r="TNI7" s="40"/>
      <c r="TNN7" s="7"/>
      <c r="TNO7" s="40"/>
      <c r="TNP7" s="40"/>
      <c r="TNQ7" s="40"/>
      <c r="TNV7" s="7"/>
      <c r="TNW7" s="40"/>
      <c r="TNX7" s="40"/>
      <c r="TNY7" s="40"/>
      <c r="TOD7" s="7"/>
      <c r="TOE7" s="40"/>
      <c r="TOF7" s="40"/>
      <c r="TOG7" s="40"/>
      <c r="TOL7" s="7"/>
      <c r="TOM7" s="40"/>
      <c r="TON7" s="40"/>
      <c r="TOO7" s="40"/>
      <c r="TOT7" s="7"/>
      <c r="TOU7" s="40"/>
      <c r="TOV7" s="40"/>
      <c r="TOW7" s="40"/>
      <c r="TPB7" s="7"/>
      <c r="TPC7" s="40"/>
      <c r="TPD7" s="40"/>
      <c r="TPE7" s="40"/>
      <c r="TPJ7" s="7"/>
      <c r="TPK7" s="40"/>
      <c r="TPL7" s="40"/>
      <c r="TPM7" s="40"/>
      <c r="TPR7" s="7"/>
      <c r="TPS7" s="40"/>
      <c r="TPT7" s="40"/>
      <c r="TPU7" s="40"/>
      <c r="TPZ7" s="7"/>
      <c r="TQA7" s="40"/>
      <c r="TQB7" s="40"/>
      <c r="TQC7" s="40"/>
      <c r="TQH7" s="7"/>
      <c r="TQI7" s="40"/>
      <c r="TQJ7" s="40"/>
      <c r="TQK7" s="40"/>
      <c r="TQP7" s="7"/>
      <c r="TQQ7" s="40"/>
      <c r="TQR7" s="40"/>
      <c r="TQS7" s="40"/>
      <c r="TQX7" s="7"/>
      <c r="TQY7" s="40"/>
      <c r="TQZ7" s="40"/>
      <c r="TRA7" s="40"/>
      <c r="TRF7" s="7"/>
      <c r="TRG7" s="40"/>
      <c r="TRH7" s="40"/>
      <c r="TRI7" s="40"/>
      <c r="TRN7" s="7"/>
      <c r="TRO7" s="40"/>
      <c r="TRP7" s="40"/>
      <c r="TRQ7" s="40"/>
      <c r="TRV7" s="7"/>
      <c r="TRW7" s="40"/>
      <c r="TRX7" s="40"/>
      <c r="TRY7" s="40"/>
      <c r="TSD7" s="7"/>
      <c r="TSE7" s="40"/>
      <c r="TSF7" s="40"/>
      <c r="TSG7" s="40"/>
      <c r="TSL7" s="7"/>
      <c r="TSM7" s="40"/>
      <c r="TSN7" s="40"/>
      <c r="TSO7" s="40"/>
      <c r="TST7" s="7"/>
      <c r="TSU7" s="40"/>
      <c r="TSV7" s="40"/>
      <c r="TSW7" s="40"/>
      <c r="TTB7" s="7"/>
      <c r="TTC7" s="40"/>
      <c r="TTD7" s="40"/>
      <c r="TTE7" s="40"/>
      <c r="TTJ7" s="7"/>
      <c r="TTK7" s="40"/>
      <c r="TTL7" s="40"/>
      <c r="TTM7" s="40"/>
      <c r="TTR7" s="7"/>
      <c r="TTS7" s="40"/>
      <c r="TTT7" s="40"/>
      <c r="TTU7" s="40"/>
      <c r="TTZ7" s="7"/>
      <c r="TUA7" s="40"/>
      <c r="TUB7" s="40"/>
      <c r="TUC7" s="40"/>
      <c r="TUH7" s="7"/>
      <c r="TUI7" s="40"/>
      <c r="TUJ7" s="40"/>
      <c r="TUK7" s="40"/>
      <c r="TUP7" s="7"/>
      <c r="TUQ7" s="40"/>
      <c r="TUR7" s="40"/>
      <c r="TUS7" s="40"/>
      <c r="TUX7" s="7"/>
      <c r="TUY7" s="40"/>
      <c r="TUZ7" s="40"/>
      <c r="TVA7" s="40"/>
      <c r="TVF7" s="7"/>
      <c r="TVG7" s="40"/>
      <c r="TVH7" s="40"/>
      <c r="TVI7" s="40"/>
      <c r="TVN7" s="7"/>
      <c r="TVO7" s="40"/>
      <c r="TVP7" s="40"/>
      <c r="TVQ7" s="40"/>
      <c r="TVV7" s="7"/>
      <c r="TVW7" s="40"/>
      <c r="TVX7" s="40"/>
      <c r="TVY7" s="40"/>
      <c r="TWD7" s="7"/>
      <c r="TWE7" s="40"/>
      <c r="TWF7" s="40"/>
      <c r="TWG7" s="40"/>
      <c r="TWL7" s="7"/>
      <c r="TWM7" s="40"/>
      <c r="TWN7" s="40"/>
      <c r="TWO7" s="40"/>
      <c r="TWT7" s="7"/>
      <c r="TWU7" s="40"/>
      <c r="TWV7" s="40"/>
      <c r="TWW7" s="40"/>
      <c r="TXB7" s="7"/>
      <c r="TXC7" s="40"/>
      <c r="TXD7" s="40"/>
      <c r="TXE7" s="40"/>
      <c r="TXJ7" s="7"/>
      <c r="TXK7" s="40"/>
      <c r="TXL7" s="40"/>
      <c r="TXM7" s="40"/>
      <c r="TXR7" s="7"/>
      <c r="TXS7" s="40"/>
      <c r="TXT7" s="40"/>
      <c r="TXU7" s="40"/>
      <c r="TXZ7" s="7"/>
      <c r="TYA7" s="40"/>
      <c r="TYB7" s="40"/>
      <c r="TYC7" s="40"/>
      <c r="TYH7" s="7"/>
      <c r="TYI7" s="40"/>
      <c r="TYJ7" s="40"/>
      <c r="TYK7" s="40"/>
      <c r="TYP7" s="7"/>
      <c r="TYQ7" s="40"/>
      <c r="TYR7" s="40"/>
      <c r="TYS7" s="40"/>
      <c r="TYX7" s="7"/>
      <c r="TYY7" s="40"/>
      <c r="TYZ7" s="40"/>
      <c r="TZA7" s="40"/>
      <c r="TZF7" s="7"/>
      <c r="TZG7" s="40"/>
      <c r="TZH7" s="40"/>
      <c r="TZI7" s="40"/>
      <c r="TZN7" s="7"/>
      <c r="TZO7" s="40"/>
      <c r="TZP7" s="40"/>
      <c r="TZQ7" s="40"/>
      <c r="TZV7" s="7"/>
      <c r="TZW7" s="40"/>
      <c r="TZX7" s="40"/>
      <c r="TZY7" s="40"/>
      <c r="UAD7" s="7"/>
      <c r="UAE7" s="40"/>
      <c r="UAF7" s="40"/>
      <c r="UAG7" s="40"/>
      <c r="UAL7" s="7"/>
      <c r="UAM7" s="40"/>
      <c r="UAN7" s="40"/>
      <c r="UAO7" s="40"/>
      <c r="UAT7" s="7"/>
      <c r="UAU7" s="40"/>
      <c r="UAV7" s="40"/>
      <c r="UAW7" s="40"/>
      <c r="UBB7" s="7"/>
      <c r="UBC7" s="40"/>
      <c r="UBD7" s="40"/>
      <c r="UBE7" s="40"/>
      <c r="UBJ7" s="7"/>
      <c r="UBK7" s="40"/>
      <c r="UBL7" s="40"/>
      <c r="UBM7" s="40"/>
      <c r="UBR7" s="7"/>
      <c r="UBS7" s="40"/>
      <c r="UBT7" s="40"/>
      <c r="UBU7" s="40"/>
      <c r="UBZ7" s="7"/>
      <c r="UCA7" s="40"/>
      <c r="UCB7" s="40"/>
      <c r="UCC7" s="40"/>
      <c r="UCH7" s="7"/>
      <c r="UCI7" s="40"/>
      <c r="UCJ7" s="40"/>
      <c r="UCK7" s="40"/>
      <c r="UCP7" s="7"/>
      <c r="UCQ7" s="40"/>
      <c r="UCR7" s="40"/>
      <c r="UCS7" s="40"/>
      <c r="UCX7" s="7"/>
      <c r="UCY7" s="40"/>
      <c r="UCZ7" s="40"/>
      <c r="UDA7" s="40"/>
      <c r="UDF7" s="7"/>
      <c r="UDG7" s="40"/>
      <c r="UDH7" s="40"/>
      <c r="UDI7" s="40"/>
      <c r="UDN7" s="7"/>
      <c r="UDO7" s="40"/>
      <c r="UDP7" s="40"/>
      <c r="UDQ7" s="40"/>
      <c r="UDV7" s="7"/>
      <c r="UDW7" s="40"/>
      <c r="UDX7" s="40"/>
      <c r="UDY7" s="40"/>
      <c r="UED7" s="7"/>
      <c r="UEE7" s="40"/>
      <c r="UEF7" s="40"/>
      <c r="UEG7" s="40"/>
      <c r="UEL7" s="7"/>
      <c r="UEM7" s="40"/>
      <c r="UEN7" s="40"/>
      <c r="UEO7" s="40"/>
      <c r="UET7" s="7"/>
      <c r="UEU7" s="40"/>
      <c r="UEV7" s="40"/>
      <c r="UEW7" s="40"/>
      <c r="UFB7" s="7"/>
      <c r="UFC7" s="40"/>
      <c r="UFD7" s="40"/>
      <c r="UFE7" s="40"/>
      <c r="UFJ7" s="7"/>
      <c r="UFK7" s="40"/>
      <c r="UFL7" s="40"/>
      <c r="UFM7" s="40"/>
      <c r="UFR7" s="7"/>
      <c r="UFS7" s="40"/>
      <c r="UFT7" s="40"/>
      <c r="UFU7" s="40"/>
      <c r="UFZ7" s="7"/>
      <c r="UGA7" s="40"/>
      <c r="UGB7" s="40"/>
      <c r="UGC7" s="40"/>
      <c r="UGH7" s="7"/>
      <c r="UGI7" s="40"/>
      <c r="UGJ7" s="40"/>
      <c r="UGK7" s="40"/>
      <c r="UGP7" s="7"/>
      <c r="UGQ7" s="40"/>
      <c r="UGR7" s="40"/>
      <c r="UGS7" s="40"/>
      <c r="UGX7" s="7"/>
      <c r="UGY7" s="40"/>
      <c r="UGZ7" s="40"/>
      <c r="UHA7" s="40"/>
      <c r="UHF7" s="7"/>
      <c r="UHG7" s="40"/>
      <c r="UHH7" s="40"/>
      <c r="UHI7" s="40"/>
      <c r="UHN7" s="7"/>
      <c r="UHO7" s="40"/>
      <c r="UHP7" s="40"/>
      <c r="UHQ7" s="40"/>
      <c r="UHV7" s="7"/>
      <c r="UHW7" s="40"/>
      <c r="UHX7" s="40"/>
      <c r="UHY7" s="40"/>
      <c r="UID7" s="7"/>
      <c r="UIE7" s="40"/>
      <c r="UIF7" s="40"/>
      <c r="UIG7" s="40"/>
      <c r="UIL7" s="7"/>
      <c r="UIM7" s="40"/>
      <c r="UIN7" s="40"/>
      <c r="UIO7" s="40"/>
      <c r="UIT7" s="7"/>
      <c r="UIU7" s="40"/>
      <c r="UIV7" s="40"/>
      <c r="UIW7" s="40"/>
      <c r="UJB7" s="7"/>
      <c r="UJC7" s="40"/>
      <c r="UJD7" s="40"/>
      <c r="UJE7" s="40"/>
      <c r="UJJ7" s="7"/>
      <c r="UJK7" s="40"/>
      <c r="UJL7" s="40"/>
      <c r="UJM7" s="40"/>
      <c r="UJR7" s="7"/>
      <c r="UJS7" s="40"/>
      <c r="UJT7" s="40"/>
      <c r="UJU7" s="40"/>
      <c r="UJZ7" s="7"/>
      <c r="UKA7" s="40"/>
      <c r="UKB7" s="40"/>
      <c r="UKC7" s="40"/>
      <c r="UKH7" s="7"/>
      <c r="UKI7" s="40"/>
      <c r="UKJ7" s="40"/>
      <c r="UKK7" s="40"/>
      <c r="UKP7" s="7"/>
      <c r="UKQ7" s="40"/>
      <c r="UKR7" s="40"/>
      <c r="UKS7" s="40"/>
      <c r="UKX7" s="7"/>
      <c r="UKY7" s="40"/>
      <c r="UKZ7" s="40"/>
      <c r="ULA7" s="40"/>
      <c r="ULF7" s="7"/>
      <c r="ULG7" s="40"/>
      <c r="ULH7" s="40"/>
      <c r="ULI7" s="40"/>
      <c r="ULN7" s="7"/>
      <c r="ULO7" s="40"/>
      <c r="ULP7" s="40"/>
      <c r="ULQ7" s="40"/>
      <c r="ULV7" s="7"/>
      <c r="ULW7" s="40"/>
      <c r="ULX7" s="40"/>
      <c r="ULY7" s="40"/>
      <c r="UMD7" s="7"/>
      <c r="UME7" s="40"/>
      <c r="UMF7" s="40"/>
      <c r="UMG7" s="40"/>
      <c r="UML7" s="7"/>
      <c r="UMM7" s="40"/>
      <c r="UMN7" s="40"/>
      <c r="UMO7" s="40"/>
      <c r="UMT7" s="7"/>
      <c r="UMU7" s="40"/>
      <c r="UMV7" s="40"/>
      <c r="UMW7" s="40"/>
      <c r="UNB7" s="7"/>
      <c r="UNC7" s="40"/>
      <c r="UND7" s="40"/>
      <c r="UNE7" s="40"/>
      <c r="UNJ7" s="7"/>
      <c r="UNK7" s="40"/>
      <c r="UNL7" s="40"/>
      <c r="UNM7" s="40"/>
      <c r="UNR7" s="7"/>
      <c r="UNS7" s="40"/>
      <c r="UNT7" s="40"/>
      <c r="UNU7" s="40"/>
      <c r="UNZ7" s="7"/>
      <c r="UOA7" s="40"/>
      <c r="UOB7" s="40"/>
      <c r="UOC7" s="40"/>
      <c r="UOH7" s="7"/>
      <c r="UOI7" s="40"/>
      <c r="UOJ7" s="40"/>
      <c r="UOK7" s="40"/>
      <c r="UOP7" s="7"/>
      <c r="UOQ7" s="40"/>
      <c r="UOR7" s="40"/>
      <c r="UOS7" s="40"/>
      <c r="UOX7" s="7"/>
      <c r="UOY7" s="40"/>
      <c r="UOZ7" s="40"/>
      <c r="UPA7" s="40"/>
      <c r="UPF7" s="7"/>
      <c r="UPG7" s="40"/>
      <c r="UPH7" s="40"/>
      <c r="UPI7" s="40"/>
      <c r="UPN7" s="7"/>
      <c r="UPO7" s="40"/>
      <c r="UPP7" s="40"/>
      <c r="UPQ7" s="40"/>
      <c r="UPV7" s="7"/>
      <c r="UPW7" s="40"/>
      <c r="UPX7" s="40"/>
      <c r="UPY7" s="40"/>
      <c r="UQD7" s="7"/>
      <c r="UQE7" s="40"/>
      <c r="UQF7" s="40"/>
      <c r="UQG7" s="40"/>
      <c r="UQL7" s="7"/>
      <c r="UQM7" s="40"/>
      <c r="UQN7" s="40"/>
      <c r="UQO7" s="40"/>
      <c r="UQT7" s="7"/>
      <c r="UQU7" s="40"/>
      <c r="UQV7" s="40"/>
      <c r="UQW7" s="40"/>
      <c r="URB7" s="7"/>
      <c r="URC7" s="40"/>
      <c r="URD7" s="40"/>
      <c r="URE7" s="40"/>
      <c r="URJ7" s="7"/>
      <c r="URK7" s="40"/>
      <c r="URL7" s="40"/>
      <c r="URM7" s="40"/>
      <c r="URR7" s="7"/>
      <c r="URS7" s="40"/>
      <c r="URT7" s="40"/>
      <c r="URU7" s="40"/>
      <c r="URZ7" s="7"/>
      <c r="USA7" s="40"/>
      <c r="USB7" s="40"/>
      <c r="USC7" s="40"/>
      <c r="USH7" s="7"/>
      <c r="USI7" s="40"/>
      <c r="USJ7" s="40"/>
      <c r="USK7" s="40"/>
      <c r="USP7" s="7"/>
      <c r="USQ7" s="40"/>
      <c r="USR7" s="40"/>
      <c r="USS7" s="40"/>
      <c r="USX7" s="7"/>
      <c r="USY7" s="40"/>
      <c r="USZ7" s="40"/>
      <c r="UTA7" s="40"/>
      <c r="UTF7" s="7"/>
      <c r="UTG7" s="40"/>
      <c r="UTH7" s="40"/>
      <c r="UTI7" s="40"/>
      <c r="UTN7" s="7"/>
      <c r="UTO7" s="40"/>
      <c r="UTP7" s="40"/>
      <c r="UTQ7" s="40"/>
      <c r="UTV7" s="7"/>
      <c r="UTW7" s="40"/>
      <c r="UTX7" s="40"/>
      <c r="UTY7" s="40"/>
      <c r="UUD7" s="7"/>
      <c r="UUE7" s="40"/>
      <c r="UUF7" s="40"/>
      <c r="UUG7" s="40"/>
      <c r="UUL7" s="7"/>
      <c r="UUM7" s="40"/>
      <c r="UUN7" s="40"/>
      <c r="UUO7" s="40"/>
      <c r="UUT7" s="7"/>
      <c r="UUU7" s="40"/>
      <c r="UUV7" s="40"/>
      <c r="UUW7" s="40"/>
      <c r="UVB7" s="7"/>
      <c r="UVC7" s="40"/>
      <c r="UVD7" s="40"/>
      <c r="UVE7" s="40"/>
      <c r="UVJ7" s="7"/>
      <c r="UVK7" s="40"/>
      <c r="UVL7" s="40"/>
      <c r="UVM7" s="40"/>
      <c r="UVR7" s="7"/>
      <c r="UVS7" s="40"/>
      <c r="UVT7" s="40"/>
      <c r="UVU7" s="40"/>
      <c r="UVZ7" s="7"/>
      <c r="UWA7" s="40"/>
      <c r="UWB7" s="40"/>
      <c r="UWC7" s="40"/>
      <c r="UWH7" s="7"/>
      <c r="UWI7" s="40"/>
      <c r="UWJ7" s="40"/>
      <c r="UWK7" s="40"/>
      <c r="UWP7" s="7"/>
      <c r="UWQ7" s="40"/>
      <c r="UWR7" s="40"/>
      <c r="UWS7" s="40"/>
      <c r="UWX7" s="7"/>
      <c r="UWY7" s="40"/>
      <c r="UWZ7" s="40"/>
      <c r="UXA7" s="40"/>
      <c r="UXF7" s="7"/>
      <c r="UXG7" s="40"/>
      <c r="UXH7" s="40"/>
      <c r="UXI7" s="40"/>
      <c r="UXN7" s="7"/>
      <c r="UXO7" s="40"/>
      <c r="UXP7" s="40"/>
      <c r="UXQ7" s="40"/>
      <c r="UXV7" s="7"/>
      <c r="UXW7" s="40"/>
      <c r="UXX7" s="40"/>
      <c r="UXY7" s="40"/>
      <c r="UYD7" s="7"/>
      <c r="UYE7" s="40"/>
      <c r="UYF7" s="40"/>
      <c r="UYG7" s="40"/>
      <c r="UYL7" s="7"/>
      <c r="UYM7" s="40"/>
      <c r="UYN7" s="40"/>
      <c r="UYO7" s="40"/>
      <c r="UYT7" s="7"/>
      <c r="UYU7" s="40"/>
      <c r="UYV7" s="40"/>
      <c r="UYW7" s="40"/>
      <c r="UZB7" s="7"/>
      <c r="UZC7" s="40"/>
      <c r="UZD7" s="40"/>
      <c r="UZE7" s="40"/>
      <c r="UZJ7" s="7"/>
      <c r="UZK7" s="40"/>
      <c r="UZL7" s="40"/>
      <c r="UZM7" s="40"/>
      <c r="UZR7" s="7"/>
      <c r="UZS7" s="40"/>
      <c r="UZT7" s="40"/>
      <c r="UZU7" s="40"/>
      <c r="UZZ7" s="7"/>
      <c r="VAA7" s="40"/>
      <c r="VAB7" s="40"/>
      <c r="VAC7" s="40"/>
      <c r="VAH7" s="7"/>
      <c r="VAI7" s="40"/>
      <c r="VAJ7" s="40"/>
      <c r="VAK7" s="40"/>
      <c r="VAP7" s="7"/>
      <c r="VAQ7" s="40"/>
      <c r="VAR7" s="40"/>
      <c r="VAS7" s="40"/>
      <c r="VAX7" s="7"/>
      <c r="VAY7" s="40"/>
      <c r="VAZ7" s="40"/>
      <c r="VBA7" s="40"/>
      <c r="VBF7" s="7"/>
      <c r="VBG7" s="40"/>
      <c r="VBH7" s="40"/>
      <c r="VBI7" s="40"/>
      <c r="VBN7" s="7"/>
      <c r="VBO7" s="40"/>
      <c r="VBP7" s="40"/>
      <c r="VBQ7" s="40"/>
      <c r="VBV7" s="7"/>
      <c r="VBW7" s="40"/>
      <c r="VBX7" s="40"/>
      <c r="VBY7" s="40"/>
      <c r="VCD7" s="7"/>
      <c r="VCE7" s="40"/>
      <c r="VCF7" s="40"/>
      <c r="VCG7" s="40"/>
      <c r="VCL7" s="7"/>
      <c r="VCM7" s="40"/>
      <c r="VCN7" s="40"/>
      <c r="VCO7" s="40"/>
      <c r="VCT7" s="7"/>
      <c r="VCU7" s="40"/>
      <c r="VCV7" s="40"/>
      <c r="VCW7" s="40"/>
      <c r="VDB7" s="7"/>
      <c r="VDC7" s="40"/>
      <c r="VDD7" s="40"/>
      <c r="VDE7" s="40"/>
      <c r="VDJ7" s="7"/>
      <c r="VDK7" s="40"/>
      <c r="VDL7" s="40"/>
      <c r="VDM7" s="40"/>
      <c r="VDR7" s="7"/>
      <c r="VDS7" s="40"/>
      <c r="VDT7" s="40"/>
      <c r="VDU7" s="40"/>
      <c r="VDZ7" s="7"/>
      <c r="VEA7" s="40"/>
      <c r="VEB7" s="40"/>
      <c r="VEC7" s="40"/>
      <c r="VEH7" s="7"/>
      <c r="VEI7" s="40"/>
      <c r="VEJ7" s="40"/>
      <c r="VEK7" s="40"/>
      <c r="VEP7" s="7"/>
      <c r="VEQ7" s="40"/>
      <c r="VER7" s="40"/>
      <c r="VES7" s="40"/>
      <c r="VEX7" s="7"/>
      <c r="VEY7" s="40"/>
      <c r="VEZ7" s="40"/>
      <c r="VFA7" s="40"/>
      <c r="VFF7" s="7"/>
      <c r="VFG7" s="40"/>
      <c r="VFH7" s="40"/>
      <c r="VFI7" s="40"/>
      <c r="VFN7" s="7"/>
      <c r="VFO7" s="40"/>
      <c r="VFP7" s="40"/>
      <c r="VFQ7" s="40"/>
      <c r="VFV7" s="7"/>
      <c r="VFW7" s="40"/>
      <c r="VFX7" s="40"/>
      <c r="VFY7" s="40"/>
      <c r="VGD7" s="7"/>
      <c r="VGE7" s="40"/>
      <c r="VGF7" s="40"/>
      <c r="VGG7" s="40"/>
      <c r="VGL7" s="7"/>
      <c r="VGM7" s="40"/>
      <c r="VGN7" s="40"/>
      <c r="VGO7" s="40"/>
      <c r="VGT7" s="7"/>
      <c r="VGU7" s="40"/>
      <c r="VGV7" s="40"/>
      <c r="VGW7" s="40"/>
      <c r="VHB7" s="7"/>
      <c r="VHC7" s="40"/>
      <c r="VHD7" s="40"/>
      <c r="VHE7" s="40"/>
      <c r="VHJ7" s="7"/>
      <c r="VHK7" s="40"/>
      <c r="VHL7" s="40"/>
      <c r="VHM7" s="40"/>
      <c r="VHR7" s="7"/>
      <c r="VHS7" s="40"/>
      <c r="VHT7" s="40"/>
      <c r="VHU7" s="40"/>
      <c r="VHZ7" s="7"/>
      <c r="VIA7" s="40"/>
      <c r="VIB7" s="40"/>
      <c r="VIC7" s="40"/>
      <c r="VIH7" s="7"/>
      <c r="VII7" s="40"/>
      <c r="VIJ7" s="40"/>
      <c r="VIK7" s="40"/>
      <c r="VIP7" s="7"/>
      <c r="VIQ7" s="40"/>
      <c r="VIR7" s="40"/>
      <c r="VIS7" s="40"/>
      <c r="VIX7" s="7"/>
      <c r="VIY7" s="40"/>
      <c r="VIZ7" s="40"/>
      <c r="VJA7" s="40"/>
      <c r="VJF7" s="7"/>
      <c r="VJG7" s="40"/>
      <c r="VJH7" s="40"/>
      <c r="VJI7" s="40"/>
      <c r="VJN7" s="7"/>
      <c r="VJO7" s="40"/>
      <c r="VJP7" s="40"/>
      <c r="VJQ7" s="40"/>
      <c r="VJV7" s="7"/>
      <c r="VJW7" s="40"/>
      <c r="VJX7" s="40"/>
      <c r="VJY7" s="40"/>
      <c r="VKD7" s="7"/>
      <c r="VKE7" s="40"/>
      <c r="VKF7" s="40"/>
      <c r="VKG7" s="40"/>
      <c r="VKL7" s="7"/>
      <c r="VKM7" s="40"/>
      <c r="VKN7" s="40"/>
      <c r="VKO7" s="40"/>
      <c r="VKT7" s="7"/>
      <c r="VKU7" s="40"/>
      <c r="VKV7" s="40"/>
      <c r="VKW7" s="40"/>
      <c r="VLB7" s="7"/>
      <c r="VLC7" s="40"/>
      <c r="VLD7" s="40"/>
      <c r="VLE7" s="40"/>
      <c r="VLJ7" s="7"/>
      <c r="VLK7" s="40"/>
      <c r="VLL7" s="40"/>
      <c r="VLM7" s="40"/>
      <c r="VLR7" s="7"/>
      <c r="VLS7" s="40"/>
      <c r="VLT7" s="40"/>
      <c r="VLU7" s="40"/>
      <c r="VLZ7" s="7"/>
      <c r="VMA7" s="40"/>
      <c r="VMB7" s="40"/>
      <c r="VMC7" s="40"/>
      <c r="VMH7" s="7"/>
      <c r="VMI7" s="40"/>
      <c r="VMJ7" s="40"/>
      <c r="VMK7" s="40"/>
      <c r="VMP7" s="7"/>
      <c r="VMQ7" s="40"/>
      <c r="VMR7" s="40"/>
      <c r="VMS7" s="40"/>
      <c r="VMX7" s="7"/>
      <c r="VMY7" s="40"/>
      <c r="VMZ7" s="40"/>
      <c r="VNA7" s="40"/>
      <c r="VNF7" s="7"/>
      <c r="VNG7" s="40"/>
      <c r="VNH7" s="40"/>
      <c r="VNI7" s="40"/>
      <c r="VNN7" s="7"/>
      <c r="VNO7" s="40"/>
      <c r="VNP7" s="40"/>
      <c r="VNQ7" s="40"/>
      <c r="VNV7" s="7"/>
      <c r="VNW7" s="40"/>
      <c r="VNX7" s="40"/>
      <c r="VNY7" s="40"/>
      <c r="VOD7" s="7"/>
      <c r="VOE7" s="40"/>
      <c r="VOF7" s="40"/>
      <c r="VOG7" s="40"/>
      <c r="VOL7" s="7"/>
      <c r="VOM7" s="40"/>
      <c r="VON7" s="40"/>
      <c r="VOO7" s="40"/>
      <c r="VOT7" s="7"/>
      <c r="VOU7" s="40"/>
      <c r="VOV7" s="40"/>
      <c r="VOW7" s="40"/>
      <c r="VPB7" s="7"/>
      <c r="VPC7" s="40"/>
      <c r="VPD7" s="40"/>
      <c r="VPE7" s="40"/>
      <c r="VPJ7" s="7"/>
      <c r="VPK7" s="40"/>
      <c r="VPL7" s="40"/>
      <c r="VPM7" s="40"/>
      <c r="VPR7" s="7"/>
      <c r="VPS7" s="40"/>
      <c r="VPT7" s="40"/>
      <c r="VPU7" s="40"/>
      <c r="VPZ7" s="7"/>
      <c r="VQA7" s="40"/>
      <c r="VQB7" s="40"/>
      <c r="VQC7" s="40"/>
      <c r="VQH7" s="7"/>
      <c r="VQI7" s="40"/>
      <c r="VQJ7" s="40"/>
      <c r="VQK7" s="40"/>
      <c r="VQP7" s="7"/>
      <c r="VQQ7" s="40"/>
      <c r="VQR7" s="40"/>
      <c r="VQS7" s="40"/>
      <c r="VQX7" s="7"/>
      <c r="VQY7" s="40"/>
      <c r="VQZ7" s="40"/>
      <c r="VRA7" s="40"/>
      <c r="VRF7" s="7"/>
      <c r="VRG7" s="40"/>
      <c r="VRH7" s="40"/>
      <c r="VRI7" s="40"/>
      <c r="VRN7" s="7"/>
      <c r="VRO7" s="40"/>
      <c r="VRP7" s="40"/>
      <c r="VRQ7" s="40"/>
      <c r="VRV7" s="7"/>
      <c r="VRW7" s="40"/>
      <c r="VRX7" s="40"/>
      <c r="VRY7" s="40"/>
      <c r="VSD7" s="7"/>
      <c r="VSE7" s="40"/>
      <c r="VSF7" s="40"/>
      <c r="VSG7" s="40"/>
      <c r="VSL7" s="7"/>
      <c r="VSM7" s="40"/>
      <c r="VSN7" s="40"/>
      <c r="VSO7" s="40"/>
      <c r="VST7" s="7"/>
      <c r="VSU7" s="40"/>
      <c r="VSV7" s="40"/>
      <c r="VSW7" s="40"/>
      <c r="VTB7" s="7"/>
      <c r="VTC7" s="40"/>
      <c r="VTD7" s="40"/>
      <c r="VTE7" s="40"/>
      <c r="VTJ7" s="7"/>
      <c r="VTK7" s="40"/>
      <c r="VTL7" s="40"/>
      <c r="VTM7" s="40"/>
      <c r="VTR7" s="7"/>
      <c r="VTS7" s="40"/>
      <c r="VTT7" s="40"/>
      <c r="VTU7" s="40"/>
      <c r="VTZ7" s="7"/>
      <c r="VUA7" s="40"/>
      <c r="VUB7" s="40"/>
      <c r="VUC7" s="40"/>
      <c r="VUH7" s="7"/>
      <c r="VUI7" s="40"/>
      <c r="VUJ7" s="40"/>
      <c r="VUK7" s="40"/>
      <c r="VUP7" s="7"/>
      <c r="VUQ7" s="40"/>
      <c r="VUR7" s="40"/>
      <c r="VUS7" s="40"/>
      <c r="VUX7" s="7"/>
      <c r="VUY7" s="40"/>
      <c r="VUZ7" s="40"/>
      <c r="VVA7" s="40"/>
      <c r="VVF7" s="7"/>
      <c r="VVG7" s="40"/>
      <c r="VVH7" s="40"/>
      <c r="VVI7" s="40"/>
      <c r="VVN7" s="7"/>
      <c r="VVO7" s="40"/>
      <c r="VVP7" s="40"/>
      <c r="VVQ7" s="40"/>
      <c r="VVV7" s="7"/>
      <c r="VVW7" s="40"/>
      <c r="VVX7" s="40"/>
      <c r="VVY7" s="40"/>
      <c r="VWD7" s="7"/>
      <c r="VWE7" s="40"/>
      <c r="VWF7" s="40"/>
      <c r="VWG7" s="40"/>
      <c r="VWL7" s="7"/>
      <c r="VWM7" s="40"/>
      <c r="VWN7" s="40"/>
      <c r="VWO7" s="40"/>
      <c r="VWT7" s="7"/>
      <c r="VWU7" s="40"/>
      <c r="VWV7" s="40"/>
      <c r="VWW7" s="40"/>
      <c r="VXB7" s="7"/>
      <c r="VXC7" s="40"/>
      <c r="VXD7" s="40"/>
      <c r="VXE7" s="40"/>
      <c r="VXJ7" s="7"/>
      <c r="VXK7" s="40"/>
      <c r="VXL7" s="40"/>
      <c r="VXM7" s="40"/>
      <c r="VXR7" s="7"/>
      <c r="VXS7" s="40"/>
      <c r="VXT7" s="40"/>
      <c r="VXU7" s="40"/>
      <c r="VXZ7" s="7"/>
      <c r="VYA7" s="40"/>
      <c r="VYB7" s="40"/>
      <c r="VYC7" s="40"/>
      <c r="VYH7" s="7"/>
      <c r="VYI7" s="40"/>
      <c r="VYJ7" s="40"/>
      <c r="VYK7" s="40"/>
      <c r="VYP7" s="7"/>
      <c r="VYQ7" s="40"/>
      <c r="VYR7" s="40"/>
      <c r="VYS7" s="40"/>
      <c r="VYX7" s="7"/>
      <c r="VYY7" s="40"/>
      <c r="VYZ7" s="40"/>
      <c r="VZA7" s="40"/>
      <c r="VZF7" s="7"/>
      <c r="VZG7" s="40"/>
      <c r="VZH7" s="40"/>
      <c r="VZI7" s="40"/>
      <c r="VZN7" s="7"/>
      <c r="VZO7" s="40"/>
      <c r="VZP7" s="40"/>
      <c r="VZQ7" s="40"/>
      <c r="VZV7" s="7"/>
      <c r="VZW7" s="40"/>
      <c r="VZX7" s="40"/>
      <c r="VZY7" s="40"/>
      <c r="WAD7" s="7"/>
      <c r="WAE7" s="40"/>
      <c r="WAF7" s="40"/>
      <c r="WAG7" s="40"/>
      <c r="WAL7" s="7"/>
      <c r="WAM7" s="40"/>
      <c r="WAN7" s="40"/>
      <c r="WAO7" s="40"/>
      <c r="WAT7" s="7"/>
      <c r="WAU7" s="40"/>
      <c r="WAV7" s="40"/>
      <c r="WAW7" s="40"/>
      <c r="WBB7" s="7"/>
      <c r="WBC7" s="40"/>
      <c r="WBD7" s="40"/>
      <c r="WBE7" s="40"/>
      <c r="WBJ7" s="7"/>
      <c r="WBK7" s="40"/>
      <c r="WBL7" s="40"/>
      <c r="WBM7" s="40"/>
      <c r="WBR7" s="7"/>
      <c r="WBS7" s="40"/>
      <c r="WBT7" s="40"/>
      <c r="WBU7" s="40"/>
      <c r="WBZ7" s="7"/>
      <c r="WCA7" s="40"/>
      <c r="WCB7" s="40"/>
      <c r="WCC7" s="40"/>
      <c r="WCH7" s="7"/>
      <c r="WCI7" s="40"/>
      <c r="WCJ7" s="40"/>
      <c r="WCK7" s="40"/>
      <c r="WCP7" s="7"/>
      <c r="WCQ7" s="40"/>
      <c r="WCR7" s="40"/>
      <c r="WCS7" s="40"/>
      <c r="WCX7" s="7"/>
      <c r="WCY7" s="40"/>
      <c r="WCZ7" s="40"/>
      <c r="WDA7" s="40"/>
      <c r="WDF7" s="7"/>
      <c r="WDG7" s="40"/>
      <c r="WDH7" s="40"/>
      <c r="WDI7" s="40"/>
      <c r="WDN7" s="7"/>
      <c r="WDO7" s="40"/>
      <c r="WDP7" s="40"/>
      <c r="WDQ7" s="40"/>
      <c r="WDV7" s="7"/>
      <c r="WDW7" s="40"/>
      <c r="WDX7" s="40"/>
      <c r="WDY7" s="40"/>
      <c r="WED7" s="7"/>
      <c r="WEE7" s="40"/>
      <c r="WEF7" s="40"/>
      <c r="WEG7" s="40"/>
      <c r="WEL7" s="7"/>
      <c r="WEM7" s="40"/>
      <c r="WEN7" s="40"/>
      <c r="WEO7" s="40"/>
      <c r="WET7" s="7"/>
      <c r="WEU7" s="40"/>
      <c r="WEV7" s="40"/>
      <c r="WEW7" s="40"/>
      <c r="WFB7" s="7"/>
      <c r="WFC7" s="40"/>
      <c r="WFD7" s="40"/>
      <c r="WFE7" s="40"/>
      <c r="WFJ7" s="7"/>
      <c r="WFK7" s="40"/>
      <c r="WFL7" s="40"/>
      <c r="WFM7" s="40"/>
      <c r="WFR7" s="7"/>
      <c r="WFS7" s="40"/>
      <c r="WFT7" s="40"/>
      <c r="WFU7" s="40"/>
      <c r="WFZ7" s="7"/>
      <c r="WGA7" s="40"/>
      <c r="WGB7" s="40"/>
      <c r="WGC7" s="40"/>
      <c r="WGH7" s="7"/>
      <c r="WGI7" s="40"/>
      <c r="WGJ7" s="40"/>
      <c r="WGK7" s="40"/>
      <c r="WGP7" s="7"/>
      <c r="WGQ7" s="40"/>
      <c r="WGR7" s="40"/>
      <c r="WGS7" s="40"/>
      <c r="WGX7" s="7"/>
      <c r="WGY7" s="40"/>
      <c r="WGZ7" s="40"/>
      <c r="WHA7" s="40"/>
      <c r="WHF7" s="7"/>
      <c r="WHG7" s="40"/>
      <c r="WHH7" s="40"/>
      <c r="WHI7" s="40"/>
      <c r="WHN7" s="7"/>
      <c r="WHO7" s="40"/>
      <c r="WHP7" s="40"/>
      <c r="WHQ7" s="40"/>
      <c r="WHV7" s="7"/>
      <c r="WHW7" s="40"/>
      <c r="WHX7" s="40"/>
      <c r="WHY7" s="40"/>
      <c r="WID7" s="7"/>
      <c r="WIE7" s="40"/>
      <c r="WIF7" s="40"/>
      <c r="WIG7" s="40"/>
      <c r="WIL7" s="7"/>
      <c r="WIM7" s="40"/>
      <c r="WIN7" s="40"/>
      <c r="WIO7" s="40"/>
      <c r="WIT7" s="7"/>
      <c r="WIU7" s="40"/>
      <c r="WIV7" s="40"/>
      <c r="WIW7" s="40"/>
      <c r="WJB7" s="7"/>
      <c r="WJC7" s="40"/>
      <c r="WJD7" s="40"/>
      <c r="WJE7" s="40"/>
      <c r="WJJ7" s="7"/>
      <c r="WJK7" s="40"/>
      <c r="WJL7" s="40"/>
      <c r="WJM7" s="40"/>
      <c r="WJR7" s="7"/>
      <c r="WJS7" s="40"/>
      <c r="WJT7" s="40"/>
      <c r="WJU7" s="40"/>
      <c r="WJZ7" s="7"/>
      <c r="WKA7" s="40"/>
      <c r="WKB7" s="40"/>
      <c r="WKC7" s="40"/>
      <c r="WKH7" s="7"/>
      <c r="WKI7" s="40"/>
      <c r="WKJ7" s="40"/>
      <c r="WKK7" s="40"/>
      <c r="WKP7" s="7"/>
      <c r="WKQ7" s="40"/>
      <c r="WKR7" s="40"/>
      <c r="WKS7" s="40"/>
      <c r="WKX7" s="7"/>
      <c r="WKY7" s="40"/>
      <c r="WKZ7" s="40"/>
      <c r="WLA7" s="40"/>
      <c r="WLF7" s="7"/>
      <c r="WLG7" s="40"/>
      <c r="WLH7" s="40"/>
      <c r="WLI7" s="40"/>
      <c r="WLN7" s="7"/>
      <c r="WLO7" s="40"/>
      <c r="WLP7" s="40"/>
      <c r="WLQ7" s="40"/>
      <c r="WLV7" s="7"/>
      <c r="WLW7" s="40"/>
      <c r="WLX7" s="40"/>
      <c r="WLY7" s="40"/>
      <c r="WMD7" s="7"/>
      <c r="WME7" s="40"/>
      <c r="WMF7" s="40"/>
      <c r="WMG7" s="40"/>
      <c r="WML7" s="7"/>
      <c r="WMM7" s="40"/>
      <c r="WMN7" s="40"/>
      <c r="WMO7" s="40"/>
      <c r="WMT7" s="7"/>
      <c r="WMU7" s="40"/>
      <c r="WMV7" s="40"/>
      <c r="WMW7" s="40"/>
      <c r="WNB7" s="7"/>
      <c r="WNC7" s="40"/>
      <c r="WND7" s="40"/>
      <c r="WNE7" s="40"/>
      <c r="WNJ7" s="7"/>
      <c r="WNK7" s="40"/>
      <c r="WNL7" s="40"/>
      <c r="WNM7" s="40"/>
      <c r="WNR7" s="7"/>
      <c r="WNS7" s="40"/>
      <c r="WNT7" s="40"/>
      <c r="WNU7" s="40"/>
      <c r="WNZ7" s="7"/>
      <c r="WOA7" s="40"/>
      <c r="WOB7" s="40"/>
      <c r="WOC7" s="40"/>
      <c r="WOH7" s="7"/>
      <c r="WOI7" s="40"/>
      <c r="WOJ7" s="40"/>
      <c r="WOK7" s="40"/>
      <c r="WOP7" s="7"/>
      <c r="WOQ7" s="40"/>
      <c r="WOR7" s="40"/>
      <c r="WOS7" s="40"/>
      <c r="WOX7" s="7"/>
      <c r="WOY7" s="40"/>
      <c r="WOZ7" s="40"/>
      <c r="WPA7" s="40"/>
      <c r="WPF7" s="7"/>
      <c r="WPG7" s="40"/>
      <c r="WPH7" s="40"/>
      <c r="WPI7" s="40"/>
      <c r="WPN7" s="7"/>
      <c r="WPO7" s="40"/>
      <c r="WPP7" s="40"/>
      <c r="WPQ7" s="40"/>
      <c r="WPV7" s="7"/>
      <c r="WPW7" s="40"/>
      <c r="WPX7" s="40"/>
      <c r="WPY7" s="40"/>
      <c r="WQD7" s="7"/>
      <c r="WQE7" s="40"/>
      <c r="WQF7" s="40"/>
      <c r="WQG7" s="40"/>
      <c r="WQL7" s="7"/>
      <c r="WQM7" s="40"/>
      <c r="WQN7" s="40"/>
      <c r="WQO7" s="40"/>
      <c r="WQT7" s="7"/>
      <c r="WQU7" s="40"/>
      <c r="WQV7" s="40"/>
      <c r="WQW7" s="40"/>
      <c r="WRB7" s="7"/>
      <c r="WRC7" s="40"/>
      <c r="WRD7" s="40"/>
      <c r="WRE7" s="40"/>
      <c r="WRJ7" s="7"/>
      <c r="WRK7" s="40"/>
      <c r="WRL7" s="40"/>
      <c r="WRM7" s="40"/>
      <c r="WRR7" s="7"/>
      <c r="WRS7" s="40"/>
      <c r="WRT7" s="40"/>
      <c r="WRU7" s="40"/>
      <c r="WRZ7" s="7"/>
      <c r="WSA7" s="40"/>
      <c r="WSB7" s="40"/>
      <c r="WSC7" s="40"/>
      <c r="WSH7" s="7"/>
      <c r="WSI7" s="40"/>
      <c r="WSJ7" s="40"/>
      <c r="WSK7" s="40"/>
      <c r="WSP7" s="7"/>
      <c r="WSQ7" s="40"/>
      <c r="WSR7" s="40"/>
      <c r="WSS7" s="40"/>
      <c r="WSX7" s="7"/>
      <c r="WSY7" s="40"/>
      <c r="WSZ7" s="40"/>
      <c r="WTA7" s="40"/>
      <c r="WTF7" s="7"/>
      <c r="WTG7" s="40"/>
      <c r="WTH7" s="40"/>
      <c r="WTI7" s="40"/>
      <c r="WTN7" s="7"/>
      <c r="WTO7" s="40"/>
      <c r="WTP7" s="40"/>
      <c r="WTQ7" s="40"/>
      <c r="WTV7" s="7"/>
      <c r="WTW7" s="40"/>
      <c r="WTX7" s="40"/>
      <c r="WTY7" s="40"/>
      <c r="WUD7" s="7"/>
      <c r="WUE7" s="40"/>
      <c r="WUF7" s="40"/>
      <c r="WUG7" s="40"/>
      <c r="WUL7" s="7"/>
      <c r="WUM7" s="40"/>
      <c r="WUN7" s="40"/>
      <c r="WUO7" s="40"/>
      <c r="WUT7" s="7"/>
      <c r="WUU7" s="40"/>
      <c r="WUV7" s="40"/>
      <c r="WUW7" s="40"/>
      <c r="WVB7" s="7"/>
      <c r="WVC7" s="40"/>
      <c r="WVD7" s="40"/>
      <c r="WVE7" s="40"/>
      <c r="WVJ7" s="7"/>
      <c r="WVK7" s="40"/>
      <c r="WVL7" s="40"/>
      <c r="WVM7" s="40"/>
      <c r="WVR7" s="7"/>
      <c r="WVS7" s="40"/>
      <c r="WVT7" s="40"/>
      <c r="WVU7" s="40"/>
      <c r="WVZ7" s="7"/>
      <c r="WWA7" s="40"/>
      <c r="WWB7" s="40"/>
      <c r="WWC7" s="40"/>
      <c r="WWH7" s="7"/>
      <c r="WWI7" s="40"/>
      <c r="WWJ7" s="40"/>
      <c r="WWK7" s="40"/>
      <c r="WWP7" s="7"/>
      <c r="WWQ7" s="40"/>
      <c r="WWR7" s="40"/>
      <c r="WWS7" s="40"/>
      <c r="WWX7" s="7"/>
      <c r="WWY7" s="40"/>
      <c r="WWZ7" s="40"/>
      <c r="WXA7" s="40"/>
      <c r="WXF7" s="7"/>
      <c r="WXG7" s="40"/>
      <c r="WXH7" s="40"/>
      <c r="WXI7" s="40"/>
      <c r="WXN7" s="7"/>
      <c r="WXO7" s="40"/>
      <c r="WXP7" s="40"/>
      <c r="WXQ7" s="40"/>
      <c r="WXV7" s="7"/>
      <c r="WXW7" s="40"/>
      <c r="WXX7" s="40"/>
      <c r="WXY7" s="40"/>
      <c r="WYD7" s="7"/>
      <c r="WYE7" s="40"/>
      <c r="WYF7" s="40"/>
      <c r="WYG7" s="40"/>
      <c r="WYL7" s="7"/>
      <c r="WYM7" s="40"/>
      <c r="WYN7" s="40"/>
      <c r="WYO7" s="40"/>
      <c r="WYT7" s="7"/>
      <c r="WYU7" s="40"/>
      <c r="WYV7" s="40"/>
      <c r="WYW7" s="40"/>
      <c r="WZB7" s="7"/>
      <c r="WZC7" s="40"/>
      <c r="WZD7" s="40"/>
      <c r="WZE7" s="40"/>
      <c r="WZJ7" s="7"/>
      <c r="WZK7" s="40"/>
      <c r="WZL7" s="40"/>
      <c r="WZM7" s="40"/>
      <c r="WZR7" s="7"/>
      <c r="WZS7" s="40"/>
      <c r="WZT7" s="40"/>
      <c r="WZU7" s="40"/>
      <c r="WZZ7" s="7"/>
      <c r="XAA7" s="40"/>
      <c r="XAB7" s="40"/>
      <c r="XAC7" s="40"/>
      <c r="XAH7" s="7"/>
      <c r="XAI7" s="40"/>
      <c r="XAJ7" s="40"/>
      <c r="XAK7" s="40"/>
      <c r="XAP7" s="7"/>
      <c r="XAQ7" s="40"/>
      <c r="XAR7" s="40"/>
      <c r="XAS7" s="40"/>
      <c r="XAX7" s="7"/>
      <c r="XAY7" s="40"/>
      <c r="XAZ7" s="40"/>
      <c r="XBA7" s="40"/>
      <c r="XBF7" s="7"/>
      <c r="XBG7" s="40"/>
      <c r="XBH7" s="40"/>
      <c r="XBI7" s="40"/>
      <c r="XBN7" s="7"/>
      <c r="XBO7" s="40"/>
      <c r="XBP7" s="40"/>
      <c r="XBQ7" s="40"/>
      <c r="XBV7" s="7"/>
      <c r="XBW7" s="40"/>
      <c r="XBX7" s="40"/>
      <c r="XBY7" s="40"/>
      <c r="XCD7" s="7"/>
      <c r="XCE7" s="40"/>
      <c r="XCF7" s="40"/>
      <c r="XCG7" s="40"/>
      <c r="XCL7" s="7"/>
      <c r="XCM7" s="40"/>
      <c r="XCN7" s="40"/>
      <c r="XCO7" s="40"/>
      <c r="XCT7" s="7"/>
      <c r="XCU7" s="40"/>
      <c r="XCV7" s="40"/>
      <c r="XCW7" s="40"/>
      <c r="XDB7" s="7"/>
      <c r="XDC7" s="40"/>
      <c r="XDD7" s="40"/>
      <c r="XDE7" s="40"/>
      <c r="XDJ7" s="7"/>
      <c r="XDK7" s="40"/>
      <c r="XDL7" s="40"/>
      <c r="XDM7" s="40"/>
      <c r="XDR7" s="7"/>
      <c r="XDS7" s="40"/>
      <c r="XDT7" s="40"/>
      <c r="XDU7" s="40"/>
      <c r="XDZ7" s="7"/>
      <c r="XEA7" s="40"/>
      <c r="XEB7" s="40"/>
      <c r="XEC7" s="40"/>
      <c r="XEH7" s="7"/>
      <c r="XEI7" s="40"/>
      <c r="XEJ7" s="40"/>
      <c r="XEK7" s="40"/>
      <c r="XEP7" s="7"/>
      <c r="XEQ7" s="40"/>
      <c r="XER7" s="40"/>
      <c r="XES7" s="40"/>
    </row>
    <row r="8" spans="1:1023 1026:2047 2050:3071 3074:4095 4098:5119 5122:6143 6146:7167 7170:8191 8194:9215 9218:10239 10242:11263 11266:12287 12290:13311 13314:14335 14338:15359 15362:16375" x14ac:dyDescent="0.25">
      <c r="A8" s="129"/>
      <c r="B8" s="130" t="s">
        <v>196</v>
      </c>
      <c r="C8" s="130" t="s">
        <v>196</v>
      </c>
      <c r="D8" s="130" t="s">
        <v>196</v>
      </c>
      <c r="E8" s="40"/>
      <c r="J8" s="7"/>
      <c r="K8" s="40"/>
      <c r="L8" s="40"/>
      <c r="M8" s="40"/>
      <c r="R8" s="7"/>
      <c r="S8" s="40"/>
      <c r="T8" s="40"/>
      <c r="U8" s="40"/>
      <c r="Z8" s="7"/>
      <c r="AA8" s="40"/>
      <c r="AB8" s="40"/>
      <c r="AC8" s="40"/>
      <c r="AH8" s="7"/>
      <c r="AI8" s="40"/>
      <c r="AJ8" s="40"/>
      <c r="AK8" s="40"/>
      <c r="AP8" s="7"/>
      <c r="AQ8" s="40"/>
      <c r="AR8" s="40"/>
      <c r="AS8" s="40"/>
      <c r="AX8" s="7"/>
      <c r="AY8" s="40"/>
      <c r="AZ8" s="40"/>
      <c r="BA8" s="40"/>
      <c r="BF8" s="7"/>
      <c r="BG8" s="40"/>
      <c r="BH8" s="40"/>
      <c r="BI8" s="40"/>
      <c r="BN8" s="7"/>
      <c r="BO8" s="40"/>
      <c r="BP8" s="40"/>
      <c r="BQ8" s="40"/>
      <c r="BV8" s="7"/>
      <c r="BW8" s="40"/>
      <c r="BX8" s="40"/>
      <c r="BY8" s="40"/>
      <c r="CD8" s="7"/>
      <c r="CE8" s="40"/>
      <c r="CF8" s="40"/>
      <c r="CG8" s="40"/>
      <c r="CL8" s="7"/>
      <c r="CM8" s="40"/>
      <c r="CN8" s="40"/>
      <c r="CO8" s="40"/>
      <c r="CT8" s="7"/>
      <c r="CU8" s="40"/>
      <c r="CV8" s="40"/>
      <c r="CW8" s="40"/>
      <c r="DB8" s="7"/>
      <c r="DC8" s="40"/>
      <c r="DD8" s="40"/>
      <c r="DE8" s="40"/>
      <c r="DJ8" s="7"/>
      <c r="DK8" s="40"/>
      <c r="DL8" s="40"/>
      <c r="DM8" s="40"/>
      <c r="DR8" s="7"/>
      <c r="DS8" s="40"/>
      <c r="DT8" s="40"/>
      <c r="DU8" s="40"/>
      <c r="DZ8" s="7"/>
      <c r="EA8" s="40"/>
      <c r="EB8" s="40"/>
      <c r="EC8" s="40"/>
      <c r="EH8" s="7"/>
      <c r="EI8" s="40"/>
      <c r="EJ8" s="40"/>
      <c r="EK8" s="40"/>
      <c r="EP8" s="7"/>
      <c r="EQ8" s="40"/>
      <c r="ER8" s="40"/>
      <c r="ES8" s="40"/>
      <c r="EX8" s="7"/>
      <c r="EY8" s="40"/>
      <c r="EZ8" s="40"/>
      <c r="FA8" s="40"/>
      <c r="FF8" s="7"/>
      <c r="FG8" s="40"/>
      <c r="FH8" s="40"/>
      <c r="FI8" s="40"/>
      <c r="FN8" s="7"/>
      <c r="FO8" s="40"/>
      <c r="FP8" s="40"/>
      <c r="FQ8" s="40"/>
      <c r="FV8" s="7"/>
      <c r="FW8" s="40"/>
      <c r="FX8" s="40"/>
      <c r="FY8" s="40"/>
      <c r="GD8" s="7"/>
      <c r="GE8" s="40"/>
      <c r="GF8" s="40"/>
      <c r="GG8" s="40"/>
      <c r="GL8" s="7"/>
      <c r="GM8" s="40"/>
      <c r="GN8" s="40"/>
      <c r="GO8" s="40"/>
      <c r="GT8" s="7"/>
      <c r="GU8" s="40"/>
      <c r="GV8" s="40"/>
      <c r="GW8" s="40"/>
      <c r="HB8" s="7"/>
      <c r="HC8" s="40"/>
      <c r="HD8" s="40"/>
      <c r="HE8" s="40"/>
      <c r="HJ8" s="7"/>
      <c r="HK8" s="40"/>
      <c r="HL8" s="40"/>
      <c r="HM8" s="40"/>
      <c r="HR8" s="7"/>
      <c r="HS8" s="40"/>
      <c r="HT8" s="40"/>
      <c r="HU8" s="40"/>
      <c r="HZ8" s="7"/>
      <c r="IA8" s="40"/>
      <c r="IB8" s="40"/>
      <c r="IC8" s="40"/>
      <c r="IH8" s="7"/>
      <c r="II8" s="40"/>
      <c r="IJ8" s="40"/>
      <c r="IK8" s="40"/>
      <c r="IP8" s="7"/>
      <c r="IQ8" s="40"/>
      <c r="IR8" s="40"/>
      <c r="IS8" s="40"/>
      <c r="IX8" s="7"/>
      <c r="IY8" s="40"/>
      <c r="IZ8" s="40"/>
      <c r="JA8" s="40"/>
      <c r="JF8" s="7"/>
      <c r="JG8" s="40"/>
      <c r="JH8" s="40"/>
      <c r="JI8" s="40"/>
      <c r="JN8" s="7"/>
      <c r="JO8" s="40"/>
      <c r="JP8" s="40"/>
      <c r="JQ8" s="40"/>
      <c r="JV8" s="7"/>
      <c r="JW8" s="40"/>
      <c r="JX8" s="40"/>
      <c r="JY8" s="40"/>
      <c r="KD8" s="7"/>
      <c r="KE8" s="40"/>
      <c r="KF8" s="40"/>
      <c r="KG8" s="40"/>
      <c r="KL8" s="7"/>
      <c r="KM8" s="40"/>
      <c r="KN8" s="40"/>
      <c r="KO8" s="40"/>
      <c r="KT8" s="7"/>
      <c r="KU8" s="40"/>
      <c r="KV8" s="40"/>
      <c r="KW8" s="40"/>
      <c r="LB8" s="7"/>
      <c r="LC8" s="40"/>
      <c r="LD8" s="40"/>
      <c r="LE8" s="40"/>
      <c r="LJ8" s="7"/>
      <c r="LK8" s="40"/>
      <c r="LL8" s="40"/>
      <c r="LM8" s="40"/>
      <c r="LR8" s="7"/>
      <c r="LS8" s="40"/>
      <c r="LT8" s="40"/>
      <c r="LU8" s="40"/>
      <c r="LZ8" s="7"/>
      <c r="MA8" s="40"/>
      <c r="MB8" s="40"/>
      <c r="MC8" s="40"/>
      <c r="MH8" s="7"/>
      <c r="MI8" s="40"/>
      <c r="MJ8" s="40"/>
      <c r="MK8" s="40"/>
      <c r="MP8" s="7"/>
      <c r="MQ8" s="40"/>
      <c r="MR8" s="40"/>
      <c r="MS8" s="40"/>
      <c r="MX8" s="7"/>
      <c r="MY8" s="40"/>
      <c r="MZ8" s="40"/>
      <c r="NA8" s="40"/>
      <c r="NF8" s="7"/>
      <c r="NG8" s="40"/>
      <c r="NH8" s="40"/>
      <c r="NI8" s="40"/>
      <c r="NN8" s="7"/>
      <c r="NO8" s="40"/>
      <c r="NP8" s="40"/>
      <c r="NQ8" s="40"/>
      <c r="NV8" s="7"/>
      <c r="NW8" s="40"/>
      <c r="NX8" s="40"/>
      <c r="NY8" s="40"/>
      <c r="OD8" s="7"/>
      <c r="OE8" s="40"/>
      <c r="OF8" s="40"/>
      <c r="OG8" s="40"/>
      <c r="OL8" s="7"/>
      <c r="OM8" s="40"/>
      <c r="ON8" s="40"/>
      <c r="OO8" s="40"/>
      <c r="OT8" s="7"/>
      <c r="OU8" s="40"/>
      <c r="OV8" s="40"/>
      <c r="OW8" s="40"/>
      <c r="PB8" s="7"/>
      <c r="PC8" s="40"/>
      <c r="PD8" s="40"/>
      <c r="PE8" s="40"/>
      <c r="PJ8" s="7"/>
      <c r="PK8" s="40"/>
      <c r="PL8" s="40"/>
      <c r="PM8" s="40"/>
      <c r="PR8" s="7"/>
      <c r="PS8" s="40"/>
      <c r="PT8" s="40"/>
      <c r="PU8" s="40"/>
      <c r="PZ8" s="7"/>
      <c r="QA8" s="40"/>
      <c r="QB8" s="40"/>
      <c r="QC8" s="40"/>
      <c r="QH8" s="7"/>
      <c r="QI8" s="40"/>
      <c r="QJ8" s="40"/>
      <c r="QK8" s="40"/>
      <c r="QP8" s="7"/>
      <c r="QQ8" s="40"/>
      <c r="QR8" s="40"/>
      <c r="QS8" s="40"/>
      <c r="QX8" s="7"/>
      <c r="QY8" s="40"/>
      <c r="QZ8" s="40"/>
      <c r="RA8" s="40"/>
      <c r="RF8" s="7"/>
      <c r="RG8" s="40"/>
      <c r="RH8" s="40"/>
      <c r="RI8" s="40"/>
      <c r="RN8" s="7"/>
      <c r="RO8" s="40"/>
      <c r="RP8" s="40"/>
      <c r="RQ8" s="40"/>
      <c r="RV8" s="7"/>
      <c r="RW8" s="40"/>
      <c r="RX8" s="40"/>
      <c r="RY8" s="40"/>
      <c r="SD8" s="7"/>
      <c r="SE8" s="40"/>
      <c r="SF8" s="40"/>
      <c r="SG8" s="40"/>
      <c r="SL8" s="7"/>
      <c r="SM8" s="40"/>
      <c r="SN8" s="40"/>
      <c r="SO8" s="40"/>
      <c r="ST8" s="7"/>
      <c r="SU8" s="40"/>
      <c r="SV8" s="40"/>
      <c r="SW8" s="40"/>
      <c r="TB8" s="7"/>
      <c r="TC8" s="40"/>
      <c r="TD8" s="40"/>
      <c r="TE8" s="40"/>
      <c r="TJ8" s="7"/>
      <c r="TK8" s="40"/>
      <c r="TL8" s="40"/>
      <c r="TM8" s="40"/>
      <c r="TR8" s="7"/>
      <c r="TS8" s="40"/>
      <c r="TT8" s="40"/>
      <c r="TU8" s="40"/>
      <c r="TZ8" s="7"/>
      <c r="UA8" s="40"/>
      <c r="UB8" s="40"/>
      <c r="UC8" s="40"/>
      <c r="UH8" s="7"/>
      <c r="UI8" s="40"/>
      <c r="UJ8" s="40"/>
      <c r="UK8" s="40"/>
      <c r="UP8" s="7"/>
      <c r="UQ8" s="40"/>
      <c r="UR8" s="40"/>
      <c r="US8" s="40"/>
      <c r="UX8" s="7"/>
      <c r="UY8" s="40"/>
      <c r="UZ8" s="40"/>
      <c r="VA8" s="40"/>
      <c r="VF8" s="7"/>
      <c r="VG8" s="40"/>
      <c r="VH8" s="40"/>
      <c r="VI8" s="40"/>
      <c r="VN8" s="7"/>
      <c r="VO8" s="40"/>
      <c r="VP8" s="40"/>
      <c r="VQ8" s="40"/>
      <c r="VV8" s="7"/>
      <c r="VW8" s="40"/>
      <c r="VX8" s="40"/>
      <c r="VY8" s="40"/>
      <c r="WD8" s="7"/>
      <c r="WE8" s="40"/>
      <c r="WF8" s="40"/>
      <c r="WG8" s="40"/>
      <c r="WL8" s="7"/>
      <c r="WM8" s="40"/>
      <c r="WN8" s="40"/>
      <c r="WO8" s="40"/>
      <c r="WT8" s="7"/>
      <c r="WU8" s="40"/>
      <c r="WV8" s="40"/>
      <c r="WW8" s="40"/>
      <c r="XB8" s="7"/>
      <c r="XC8" s="40"/>
      <c r="XD8" s="40"/>
      <c r="XE8" s="40"/>
      <c r="XJ8" s="7"/>
      <c r="XK8" s="40"/>
      <c r="XL8" s="40"/>
      <c r="XM8" s="40"/>
      <c r="XR8" s="7"/>
      <c r="XS8" s="40"/>
      <c r="XT8" s="40"/>
      <c r="XU8" s="40"/>
      <c r="XZ8" s="7"/>
      <c r="YA8" s="40"/>
      <c r="YB8" s="40"/>
      <c r="YC8" s="40"/>
      <c r="YH8" s="7"/>
      <c r="YI8" s="40"/>
      <c r="YJ8" s="40"/>
      <c r="YK8" s="40"/>
      <c r="YP8" s="7"/>
      <c r="YQ8" s="40"/>
      <c r="YR8" s="40"/>
      <c r="YS8" s="40"/>
      <c r="YX8" s="7"/>
      <c r="YY8" s="40"/>
      <c r="YZ8" s="40"/>
      <c r="ZA8" s="40"/>
      <c r="ZF8" s="7"/>
      <c r="ZG8" s="40"/>
      <c r="ZH8" s="40"/>
      <c r="ZI8" s="40"/>
      <c r="ZN8" s="7"/>
      <c r="ZO8" s="40"/>
      <c r="ZP8" s="40"/>
      <c r="ZQ8" s="40"/>
      <c r="ZV8" s="7"/>
      <c r="ZW8" s="40"/>
      <c r="ZX8" s="40"/>
      <c r="ZY8" s="40"/>
      <c r="AAD8" s="7"/>
      <c r="AAE8" s="40"/>
      <c r="AAF8" s="40"/>
      <c r="AAG8" s="40"/>
      <c r="AAL8" s="7"/>
      <c r="AAM8" s="40"/>
      <c r="AAN8" s="40"/>
      <c r="AAO8" s="40"/>
      <c r="AAT8" s="7"/>
      <c r="AAU8" s="40"/>
      <c r="AAV8" s="40"/>
      <c r="AAW8" s="40"/>
      <c r="ABB8" s="7"/>
      <c r="ABC8" s="40"/>
      <c r="ABD8" s="40"/>
      <c r="ABE8" s="40"/>
      <c r="ABJ8" s="7"/>
      <c r="ABK8" s="40"/>
      <c r="ABL8" s="40"/>
      <c r="ABM8" s="40"/>
      <c r="ABR8" s="7"/>
      <c r="ABS8" s="40"/>
      <c r="ABT8" s="40"/>
      <c r="ABU8" s="40"/>
      <c r="ABZ8" s="7"/>
      <c r="ACA8" s="40"/>
      <c r="ACB8" s="40"/>
      <c r="ACC8" s="40"/>
      <c r="ACH8" s="7"/>
      <c r="ACI8" s="40"/>
      <c r="ACJ8" s="40"/>
      <c r="ACK8" s="40"/>
      <c r="ACP8" s="7"/>
      <c r="ACQ8" s="40"/>
      <c r="ACR8" s="40"/>
      <c r="ACS8" s="40"/>
      <c r="ACX8" s="7"/>
      <c r="ACY8" s="40"/>
      <c r="ACZ8" s="40"/>
      <c r="ADA8" s="40"/>
      <c r="ADF8" s="7"/>
      <c r="ADG8" s="40"/>
      <c r="ADH8" s="40"/>
      <c r="ADI8" s="40"/>
      <c r="ADN8" s="7"/>
      <c r="ADO8" s="40"/>
      <c r="ADP8" s="40"/>
      <c r="ADQ8" s="40"/>
      <c r="ADV8" s="7"/>
      <c r="ADW8" s="40"/>
      <c r="ADX8" s="40"/>
      <c r="ADY8" s="40"/>
      <c r="AED8" s="7"/>
      <c r="AEE8" s="40"/>
      <c r="AEF8" s="40"/>
      <c r="AEG8" s="40"/>
      <c r="AEL8" s="7"/>
      <c r="AEM8" s="40"/>
      <c r="AEN8" s="40"/>
      <c r="AEO8" s="40"/>
      <c r="AET8" s="7"/>
      <c r="AEU8" s="40"/>
      <c r="AEV8" s="40"/>
      <c r="AEW8" s="40"/>
      <c r="AFB8" s="7"/>
      <c r="AFC8" s="40"/>
      <c r="AFD8" s="40"/>
      <c r="AFE8" s="40"/>
      <c r="AFJ8" s="7"/>
      <c r="AFK8" s="40"/>
      <c r="AFL8" s="40"/>
      <c r="AFM8" s="40"/>
      <c r="AFR8" s="7"/>
      <c r="AFS8" s="40"/>
      <c r="AFT8" s="40"/>
      <c r="AFU8" s="40"/>
      <c r="AFZ8" s="7"/>
      <c r="AGA8" s="40"/>
      <c r="AGB8" s="40"/>
      <c r="AGC8" s="40"/>
      <c r="AGH8" s="7"/>
      <c r="AGI8" s="40"/>
      <c r="AGJ8" s="40"/>
      <c r="AGK8" s="40"/>
      <c r="AGP8" s="7"/>
      <c r="AGQ8" s="40"/>
      <c r="AGR8" s="40"/>
      <c r="AGS8" s="40"/>
      <c r="AGX8" s="7"/>
      <c r="AGY8" s="40"/>
      <c r="AGZ8" s="40"/>
      <c r="AHA8" s="40"/>
      <c r="AHF8" s="7"/>
      <c r="AHG8" s="40"/>
      <c r="AHH8" s="40"/>
      <c r="AHI8" s="40"/>
      <c r="AHN8" s="7"/>
      <c r="AHO8" s="40"/>
      <c r="AHP8" s="40"/>
      <c r="AHQ8" s="40"/>
      <c r="AHV8" s="7"/>
      <c r="AHW8" s="40"/>
      <c r="AHX8" s="40"/>
      <c r="AHY8" s="40"/>
      <c r="AID8" s="7"/>
      <c r="AIE8" s="40"/>
      <c r="AIF8" s="40"/>
      <c r="AIG8" s="40"/>
      <c r="AIL8" s="7"/>
      <c r="AIM8" s="40"/>
      <c r="AIN8" s="40"/>
      <c r="AIO8" s="40"/>
      <c r="AIT8" s="7"/>
      <c r="AIU8" s="40"/>
      <c r="AIV8" s="40"/>
      <c r="AIW8" s="40"/>
      <c r="AJB8" s="7"/>
      <c r="AJC8" s="40"/>
      <c r="AJD8" s="40"/>
      <c r="AJE8" s="40"/>
      <c r="AJJ8" s="7"/>
      <c r="AJK8" s="40"/>
      <c r="AJL8" s="40"/>
      <c r="AJM8" s="40"/>
      <c r="AJR8" s="7"/>
      <c r="AJS8" s="40"/>
      <c r="AJT8" s="40"/>
      <c r="AJU8" s="40"/>
      <c r="AJZ8" s="7"/>
      <c r="AKA8" s="40"/>
      <c r="AKB8" s="40"/>
      <c r="AKC8" s="40"/>
      <c r="AKH8" s="7"/>
      <c r="AKI8" s="40"/>
      <c r="AKJ8" s="40"/>
      <c r="AKK8" s="40"/>
      <c r="AKP8" s="7"/>
      <c r="AKQ8" s="40"/>
      <c r="AKR8" s="40"/>
      <c r="AKS8" s="40"/>
      <c r="AKX8" s="7"/>
      <c r="AKY8" s="40"/>
      <c r="AKZ8" s="40"/>
      <c r="ALA8" s="40"/>
      <c r="ALF8" s="7"/>
      <c r="ALG8" s="40"/>
      <c r="ALH8" s="40"/>
      <c r="ALI8" s="40"/>
      <c r="ALN8" s="7"/>
      <c r="ALO8" s="40"/>
      <c r="ALP8" s="40"/>
      <c r="ALQ8" s="40"/>
      <c r="ALV8" s="7"/>
      <c r="ALW8" s="40"/>
      <c r="ALX8" s="40"/>
      <c r="ALY8" s="40"/>
      <c r="AMD8" s="7"/>
      <c r="AME8" s="40"/>
      <c r="AMF8" s="40"/>
      <c r="AMG8" s="40"/>
      <c r="AML8" s="7"/>
      <c r="AMM8" s="40"/>
      <c r="AMN8" s="40"/>
      <c r="AMO8" s="40"/>
      <c r="AMT8" s="7"/>
      <c r="AMU8" s="40"/>
      <c r="AMV8" s="40"/>
      <c r="AMW8" s="40"/>
      <c r="ANB8" s="7"/>
      <c r="ANC8" s="40"/>
      <c r="AND8" s="40"/>
      <c r="ANE8" s="40"/>
      <c r="ANJ8" s="7"/>
      <c r="ANK8" s="40"/>
      <c r="ANL8" s="40"/>
      <c r="ANM8" s="40"/>
      <c r="ANR8" s="7"/>
      <c r="ANS8" s="40"/>
      <c r="ANT8" s="40"/>
      <c r="ANU8" s="40"/>
      <c r="ANZ8" s="7"/>
      <c r="AOA8" s="40"/>
      <c r="AOB8" s="40"/>
      <c r="AOC8" s="40"/>
      <c r="AOH8" s="7"/>
      <c r="AOI8" s="40"/>
      <c r="AOJ8" s="40"/>
      <c r="AOK8" s="40"/>
      <c r="AOP8" s="7"/>
      <c r="AOQ8" s="40"/>
      <c r="AOR8" s="40"/>
      <c r="AOS8" s="40"/>
      <c r="AOX8" s="7"/>
      <c r="AOY8" s="40"/>
      <c r="AOZ8" s="40"/>
      <c r="APA8" s="40"/>
      <c r="APF8" s="7"/>
      <c r="APG8" s="40"/>
      <c r="APH8" s="40"/>
      <c r="API8" s="40"/>
      <c r="APN8" s="7"/>
      <c r="APO8" s="40"/>
      <c r="APP8" s="40"/>
      <c r="APQ8" s="40"/>
      <c r="APV8" s="7"/>
      <c r="APW8" s="40"/>
      <c r="APX8" s="40"/>
      <c r="APY8" s="40"/>
      <c r="AQD8" s="7"/>
      <c r="AQE8" s="40"/>
      <c r="AQF8" s="40"/>
      <c r="AQG8" s="40"/>
      <c r="AQL8" s="7"/>
      <c r="AQM8" s="40"/>
      <c r="AQN8" s="40"/>
      <c r="AQO8" s="40"/>
      <c r="AQT8" s="7"/>
      <c r="AQU8" s="40"/>
      <c r="AQV8" s="40"/>
      <c r="AQW8" s="40"/>
      <c r="ARB8" s="7"/>
      <c r="ARC8" s="40"/>
      <c r="ARD8" s="40"/>
      <c r="ARE8" s="40"/>
      <c r="ARJ8" s="7"/>
      <c r="ARK8" s="40"/>
      <c r="ARL8" s="40"/>
      <c r="ARM8" s="40"/>
      <c r="ARR8" s="7"/>
      <c r="ARS8" s="40"/>
      <c r="ART8" s="40"/>
      <c r="ARU8" s="40"/>
      <c r="ARZ8" s="7"/>
      <c r="ASA8" s="40"/>
      <c r="ASB8" s="40"/>
      <c r="ASC8" s="40"/>
      <c r="ASH8" s="7"/>
      <c r="ASI8" s="40"/>
      <c r="ASJ8" s="40"/>
      <c r="ASK8" s="40"/>
      <c r="ASP8" s="7"/>
      <c r="ASQ8" s="40"/>
      <c r="ASR8" s="40"/>
      <c r="ASS8" s="40"/>
      <c r="ASX8" s="7"/>
      <c r="ASY8" s="40"/>
      <c r="ASZ8" s="40"/>
      <c r="ATA8" s="40"/>
      <c r="ATF8" s="7"/>
      <c r="ATG8" s="40"/>
      <c r="ATH8" s="40"/>
      <c r="ATI8" s="40"/>
      <c r="ATN8" s="7"/>
      <c r="ATO8" s="40"/>
      <c r="ATP8" s="40"/>
      <c r="ATQ8" s="40"/>
      <c r="ATV8" s="7"/>
      <c r="ATW8" s="40"/>
      <c r="ATX8" s="40"/>
      <c r="ATY8" s="40"/>
      <c r="AUD8" s="7"/>
      <c r="AUE8" s="40"/>
      <c r="AUF8" s="40"/>
      <c r="AUG8" s="40"/>
      <c r="AUL8" s="7"/>
      <c r="AUM8" s="40"/>
      <c r="AUN8" s="40"/>
      <c r="AUO8" s="40"/>
      <c r="AUT8" s="7"/>
      <c r="AUU8" s="40"/>
      <c r="AUV8" s="40"/>
      <c r="AUW8" s="40"/>
      <c r="AVB8" s="7"/>
      <c r="AVC8" s="40"/>
      <c r="AVD8" s="40"/>
      <c r="AVE8" s="40"/>
      <c r="AVJ8" s="7"/>
      <c r="AVK8" s="40"/>
      <c r="AVL8" s="40"/>
      <c r="AVM8" s="40"/>
      <c r="AVR8" s="7"/>
      <c r="AVS8" s="40"/>
      <c r="AVT8" s="40"/>
      <c r="AVU8" s="40"/>
      <c r="AVZ8" s="7"/>
      <c r="AWA8" s="40"/>
      <c r="AWB8" s="40"/>
      <c r="AWC8" s="40"/>
      <c r="AWH8" s="7"/>
      <c r="AWI8" s="40"/>
      <c r="AWJ8" s="40"/>
      <c r="AWK8" s="40"/>
      <c r="AWP8" s="7"/>
      <c r="AWQ8" s="40"/>
      <c r="AWR8" s="40"/>
      <c r="AWS8" s="40"/>
      <c r="AWX8" s="7"/>
      <c r="AWY8" s="40"/>
      <c r="AWZ8" s="40"/>
      <c r="AXA8" s="40"/>
      <c r="AXF8" s="7"/>
      <c r="AXG8" s="40"/>
      <c r="AXH8" s="40"/>
      <c r="AXI8" s="40"/>
      <c r="AXN8" s="7"/>
      <c r="AXO8" s="40"/>
      <c r="AXP8" s="40"/>
      <c r="AXQ8" s="40"/>
      <c r="AXV8" s="7"/>
      <c r="AXW8" s="40"/>
      <c r="AXX8" s="40"/>
      <c r="AXY8" s="40"/>
      <c r="AYD8" s="7"/>
      <c r="AYE8" s="40"/>
      <c r="AYF8" s="40"/>
      <c r="AYG8" s="40"/>
      <c r="AYL8" s="7"/>
      <c r="AYM8" s="40"/>
      <c r="AYN8" s="40"/>
      <c r="AYO8" s="40"/>
      <c r="AYT8" s="7"/>
      <c r="AYU8" s="40"/>
      <c r="AYV8" s="40"/>
      <c r="AYW8" s="40"/>
      <c r="AZB8" s="7"/>
      <c r="AZC8" s="40"/>
      <c r="AZD8" s="40"/>
      <c r="AZE8" s="40"/>
      <c r="AZJ8" s="7"/>
      <c r="AZK8" s="40"/>
      <c r="AZL8" s="40"/>
      <c r="AZM8" s="40"/>
      <c r="AZR8" s="7"/>
      <c r="AZS8" s="40"/>
      <c r="AZT8" s="40"/>
      <c r="AZU8" s="40"/>
      <c r="AZZ8" s="7"/>
      <c r="BAA8" s="40"/>
      <c r="BAB8" s="40"/>
      <c r="BAC8" s="40"/>
      <c r="BAH8" s="7"/>
      <c r="BAI8" s="40"/>
      <c r="BAJ8" s="40"/>
      <c r="BAK8" s="40"/>
      <c r="BAP8" s="7"/>
      <c r="BAQ8" s="40"/>
      <c r="BAR8" s="40"/>
      <c r="BAS8" s="40"/>
      <c r="BAX8" s="7"/>
      <c r="BAY8" s="40"/>
      <c r="BAZ8" s="40"/>
      <c r="BBA8" s="40"/>
      <c r="BBF8" s="7"/>
      <c r="BBG8" s="40"/>
      <c r="BBH8" s="40"/>
      <c r="BBI8" s="40"/>
      <c r="BBN8" s="7"/>
      <c r="BBO8" s="40"/>
      <c r="BBP8" s="40"/>
      <c r="BBQ8" s="40"/>
      <c r="BBV8" s="7"/>
      <c r="BBW8" s="40"/>
      <c r="BBX8" s="40"/>
      <c r="BBY8" s="40"/>
      <c r="BCD8" s="7"/>
      <c r="BCE8" s="40"/>
      <c r="BCF8" s="40"/>
      <c r="BCG8" s="40"/>
      <c r="BCL8" s="7"/>
      <c r="BCM8" s="40"/>
      <c r="BCN8" s="40"/>
      <c r="BCO8" s="40"/>
      <c r="BCT8" s="7"/>
      <c r="BCU8" s="40"/>
      <c r="BCV8" s="40"/>
      <c r="BCW8" s="40"/>
      <c r="BDB8" s="7"/>
      <c r="BDC8" s="40"/>
      <c r="BDD8" s="40"/>
      <c r="BDE8" s="40"/>
      <c r="BDJ8" s="7"/>
      <c r="BDK8" s="40"/>
      <c r="BDL8" s="40"/>
      <c r="BDM8" s="40"/>
      <c r="BDR8" s="7"/>
      <c r="BDS8" s="40"/>
      <c r="BDT8" s="40"/>
      <c r="BDU8" s="40"/>
      <c r="BDZ8" s="7"/>
      <c r="BEA8" s="40"/>
      <c r="BEB8" s="40"/>
      <c r="BEC8" s="40"/>
      <c r="BEH8" s="7"/>
      <c r="BEI8" s="40"/>
      <c r="BEJ8" s="40"/>
      <c r="BEK8" s="40"/>
      <c r="BEP8" s="7"/>
      <c r="BEQ8" s="40"/>
      <c r="BER8" s="40"/>
      <c r="BES8" s="40"/>
      <c r="BEX8" s="7"/>
      <c r="BEY8" s="40"/>
      <c r="BEZ8" s="40"/>
      <c r="BFA8" s="40"/>
      <c r="BFF8" s="7"/>
      <c r="BFG8" s="40"/>
      <c r="BFH8" s="40"/>
      <c r="BFI8" s="40"/>
      <c r="BFN8" s="7"/>
      <c r="BFO8" s="40"/>
      <c r="BFP8" s="40"/>
      <c r="BFQ8" s="40"/>
      <c r="BFV8" s="7"/>
      <c r="BFW8" s="40"/>
      <c r="BFX8" s="40"/>
      <c r="BFY8" s="40"/>
      <c r="BGD8" s="7"/>
      <c r="BGE8" s="40"/>
      <c r="BGF8" s="40"/>
      <c r="BGG8" s="40"/>
      <c r="BGL8" s="7"/>
      <c r="BGM8" s="40"/>
      <c r="BGN8" s="40"/>
      <c r="BGO8" s="40"/>
      <c r="BGT8" s="7"/>
      <c r="BGU8" s="40"/>
      <c r="BGV8" s="40"/>
      <c r="BGW8" s="40"/>
      <c r="BHB8" s="7"/>
      <c r="BHC8" s="40"/>
      <c r="BHD8" s="40"/>
      <c r="BHE8" s="40"/>
      <c r="BHJ8" s="7"/>
      <c r="BHK8" s="40"/>
      <c r="BHL8" s="40"/>
      <c r="BHM8" s="40"/>
      <c r="BHR8" s="7"/>
      <c r="BHS8" s="40"/>
      <c r="BHT8" s="40"/>
      <c r="BHU8" s="40"/>
      <c r="BHZ8" s="7"/>
      <c r="BIA8" s="40"/>
      <c r="BIB8" s="40"/>
      <c r="BIC8" s="40"/>
      <c r="BIH8" s="7"/>
      <c r="BII8" s="40"/>
      <c r="BIJ8" s="40"/>
      <c r="BIK8" s="40"/>
      <c r="BIP8" s="7"/>
      <c r="BIQ8" s="40"/>
      <c r="BIR8" s="40"/>
      <c r="BIS8" s="40"/>
      <c r="BIX8" s="7"/>
      <c r="BIY8" s="40"/>
      <c r="BIZ8" s="40"/>
      <c r="BJA8" s="40"/>
      <c r="BJF8" s="7"/>
      <c r="BJG8" s="40"/>
      <c r="BJH8" s="40"/>
      <c r="BJI8" s="40"/>
      <c r="BJN8" s="7"/>
      <c r="BJO8" s="40"/>
      <c r="BJP8" s="40"/>
      <c r="BJQ8" s="40"/>
      <c r="BJV8" s="7"/>
      <c r="BJW8" s="40"/>
      <c r="BJX8" s="40"/>
      <c r="BJY8" s="40"/>
      <c r="BKD8" s="7"/>
      <c r="BKE8" s="40"/>
      <c r="BKF8" s="40"/>
      <c r="BKG8" s="40"/>
      <c r="BKL8" s="7"/>
      <c r="BKM8" s="40"/>
      <c r="BKN8" s="40"/>
      <c r="BKO8" s="40"/>
      <c r="BKT8" s="7"/>
      <c r="BKU8" s="40"/>
      <c r="BKV8" s="40"/>
      <c r="BKW8" s="40"/>
      <c r="BLB8" s="7"/>
      <c r="BLC8" s="40"/>
      <c r="BLD8" s="40"/>
      <c r="BLE8" s="40"/>
      <c r="BLJ8" s="7"/>
      <c r="BLK8" s="40"/>
      <c r="BLL8" s="40"/>
      <c r="BLM8" s="40"/>
      <c r="BLR8" s="7"/>
      <c r="BLS8" s="40"/>
      <c r="BLT8" s="40"/>
      <c r="BLU8" s="40"/>
      <c r="BLZ8" s="7"/>
      <c r="BMA8" s="40"/>
      <c r="BMB8" s="40"/>
      <c r="BMC8" s="40"/>
      <c r="BMH8" s="7"/>
      <c r="BMI8" s="40"/>
      <c r="BMJ8" s="40"/>
      <c r="BMK8" s="40"/>
      <c r="BMP8" s="7"/>
      <c r="BMQ8" s="40"/>
      <c r="BMR8" s="40"/>
      <c r="BMS8" s="40"/>
      <c r="BMX8" s="7"/>
      <c r="BMY8" s="40"/>
      <c r="BMZ8" s="40"/>
      <c r="BNA8" s="40"/>
      <c r="BNF8" s="7"/>
      <c r="BNG8" s="40"/>
      <c r="BNH8" s="40"/>
      <c r="BNI8" s="40"/>
      <c r="BNN8" s="7"/>
      <c r="BNO8" s="40"/>
      <c r="BNP8" s="40"/>
      <c r="BNQ8" s="40"/>
      <c r="BNV8" s="7"/>
      <c r="BNW8" s="40"/>
      <c r="BNX8" s="40"/>
      <c r="BNY8" s="40"/>
      <c r="BOD8" s="7"/>
      <c r="BOE8" s="40"/>
      <c r="BOF8" s="40"/>
      <c r="BOG8" s="40"/>
      <c r="BOL8" s="7"/>
      <c r="BOM8" s="40"/>
      <c r="BON8" s="40"/>
      <c r="BOO8" s="40"/>
      <c r="BOT8" s="7"/>
      <c r="BOU8" s="40"/>
      <c r="BOV8" s="40"/>
      <c r="BOW8" s="40"/>
      <c r="BPB8" s="7"/>
      <c r="BPC8" s="40"/>
      <c r="BPD8" s="40"/>
      <c r="BPE8" s="40"/>
      <c r="BPJ8" s="7"/>
      <c r="BPK8" s="40"/>
      <c r="BPL8" s="40"/>
      <c r="BPM8" s="40"/>
      <c r="BPR8" s="7"/>
      <c r="BPS8" s="40"/>
      <c r="BPT8" s="40"/>
      <c r="BPU8" s="40"/>
      <c r="BPZ8" s="7"/>
      <c r="BQA8" s="40"/>
      <c r="BQB8" s="40"/>
      <c r="BQC8" s="40"/>
      <c r="BQH8" s="7"/>
      <c r="BQI8" s="40"/>
      <c r="BQJ8" s="40"/>
      <c r="BQK8" s="40"/>
      <c r="BQP8" s="7"/>
      <c r="BQQ8" s="40"/>
      <c r="BQR8" s="40"/>
      <c r="BQS8" s="40"/>
      <c r="BQX8" s="7"/>
      <c r="BQY8" s="40"/>
      <c r="BQZ8" s="40"/>
      <c r="BRA8" s="40"/>
      <c r="BRF8" s="7"/>
      <c r="BRG8" s="40"/>
      <c r="BRH8" s="40"/>
      <c r="BRI8" s="40"/>
      <c r="BRN8" s="7"/>
      <c r="BRO8" s="40"/>
      <c r="BRP8" s="40"/>
      <c r="BRQ8" s="40"/>
      <c r="BRV8" s="7"/>
      <c r="BRW8" s="40"/>
      <c r="BRX8" s="40"/>
      <c r="BRY8" s="40"/>
      <c r="BSD8" s="7"/>
      <c r="BSE8" s="40"/>
      <c r="BSF8" s="40"/>
      <c r="BSG8" s="40"/>
      <c r="BSL8" s="7"/>
      <c r="BSM8" s="40"/>
      <c r="BSN8" s="40"/>
      <c r="BSO8" s="40"/>
      <c r="BST8" s="7"/>
      <c r="BSU8" s="40"/>
      <c r="BSV8" s="40"/>
      <c r="BSW8" s="40"/>
      <c r="BTB8" s="7"/>
      <c r="BTC8" s="40"/>
      <c r="BTD8" s="40"/>
      <c r="BTE8" s="40"/>
      <c r="BTJ8" s="7"/>
      <c r="BTK8" s="40"/>
      <c r="BTL8" s="40"/>
      <c r="BTM8" s="40"/>
      <c r="BTR8" s="7"/>
      <c r="BTS8" s="40"/>
      <c r="BTT8" s="40"/>
      <c r="BTU8" s="40"/>
      <c r="BTZ8" s="7"/>
      <c r="BUA8" s="40"/>
      <c r="BUB8" s="40"/>
      <c r="BUC8" s="40"/>
      <c r="BUH8" s="7"/>
      <c r="BUI8" s="40"/>
      <c r="BUJ8" s="40"/>
      <c r="BUK8" s="40"/>
      <c r="BUP8" s="7"/>
      <c r="BUQ8" s="40"/>
      <c r="BUR8" s="40"/>
      <c r="BUS8" s="40"/>
      <c r="BUX8" s="7"/>
      <c r="BUY8" s="40"/>
      <c r="BUZ8" s="40"/>
      <c r="BVA8" s="40"/>
      <c r="BVF8" s="7"/>
      <c r="BVG8" s="40"/>
      <c r="BVH8" s="40"/>
      <c r="BVI8" s="40"/>
      <c r="BVN8" s="7"/>
      <c r="BVO8" s="40"/>
      <c r="BVP8" s="40"/>
      <c r="BVQ8" s="40"/>
      <c r="BVV8" s="7"/>
      <c r="BVW8" s="40"/>
      <c r="BVX8" s="40"/>
      <c r="BVY8" s="40"/>
      <c r="BWD8" s="7"/>
      <c r="BWE8" s="40"/>
      <c r="BWF8" s="40"/>
      <c r="BWG8" s="40"/>
      <c r="BWL8" s="7"/>
      <c r="BWM8" s="40"/>
      <c r="BWN8" s="40"/>
      <c r="BWO8" s="40"/>
      <c r="BWT8" s="7"/>
      <c r="BWU8" s="40"/>
      <c r="BWV8" s="40"/>
      <c r="BWW8" s="40"/>
      <c r="BXB8" s="7"/>
      <c r="BXC8" s="40"/>
      <c r="BXD8" s="40"/>
      <c r="BXE8" s="40"/>
      <c r="BXJ8" s="7"/>
      <c r="BXK8" s="40"/>
      <c r="BXL8" s="40"/>
      <c r="BXM8" s="40"/>
      <c r="BXR8" s="7"/>
      <c r="BXS8" s="40"/>
      <c r="BXT8" s="40"/>
      <c r="BXU8" s="40"/>
      <c r="BXZ8" s="7"/>
      <c r="BYA8" s="40"/>
      <c r="BYB8" s="40"/>
      <c r="BYC8" s="40"/>
      <c r="BYH8" s="7"/>
      <c r="BYI8" s="40"/>
      <c r="BYJ8" s="40"/>
      <c r="BYK8" s="40"/>
      <c r="BYP8" s="7"/>
      <c r="BYQ8" s="40"/>
      <c r="BYR8" s="40"/>
      <c r="BYS8" s="40"/>
      <c r="BYX8" s="7"/>
      <c r="BYY8" s="40"/>
      <c r="BYZ8" s="40"/>
      <c r="BZA8" s="40"/>
      <c r="BZF8" s="7"/>
      <c r="BZG8" s="40"/>
      <c r="BZH8" s="40"/>
      <c r="BZI8" s="40"/>
      <c r="BZN8" s="7"/>
      <c r="BZO8" s="40"/>
      <c r="BZP8" s="40"/>
      <c r="BZQ8" s="40"/>
      <c r="BZV8" s="7"/>
      <c r="BZW8" s="40"/>
      <c r="BZX8" s="40"/>
      <c r="BZY8" s="40"/>
      <c r="CAD8" s="7"/>
      <c r="CAE8" s="40"/>
      <c r="CAF8" s="40"/>
      <c r="CAG8" s="40"/>
      <c r="CAL8" s="7"/>
      <c r="CAM8" s="40"/>
      <c r="CAN8" s="40"/>
      <c r="CAO8" s="40"/>
      <c r="CAT8" s="7"/>
      <c r="CAU8" s="40"/>
      <c r="CAV8" s="40"/>
      <c r="CAW8" s="40"/>
      <c r="CBB8" s="7"/>
      <c r="CBC8" s="40"/>
      <c r="CBD8" s="40"/>
      <c r="CBE8" s="40"/>
      <c r="CBJ8" s="7"/>
      <c r="CBK8" s="40"/>
      <c r="CBL8" s="40"/>
      <c r="CBM8" s="40"/>
      <c r="CBR8" s="7"/>
      <c r="CBS8" s="40"/>
      <c r="CBT8" s="40"/>
      <c r="CBU8" s="40"/>
      <c r="CBZ8" s="7"/>
      <c r="CCA8" s="40"/>
      <c r="CCB8" s="40"/>
      <c r="CCC8" s="40"/>
      <c r="CCH8" s="7"/>
      <c r="CCI8" s="40"/>
      <c r="CCJ8" s="40"/>
      <c r="CCK8" s="40"/>
      <c r="CCP8" s="7"/>
      <c r="CCQ8" s="40"/>
      <c r="CCR8" s="40"/>
      <c r="CCS8" s="40"/>
      <c r="CCX8" s="7"/>
      <c r="CCY8" s="40"/>
      <c r="CCZ8" s="40"/>
      <c r="CDA8" s="40"/>
      <c r="CDF8" s="7"/>
      <c r="CDG8" s="40"/>
      <c r="CDH8" s="40"/>
      <c r="CDI8" s="40"/>
      <c r="CDN8" s="7"/>
      <c r="CDO8" s="40"/>
      <c r="CDP8" s="40"/>
      <c r="CDQ8" s="40"/>
      <c r="CDV8" s="7"/>
      <c r="CDW8" s="40"/>
      <c r="CDX8" s="40"/>
      <c r="CDY8" s="40"/>
      <c r="CED8" s="7"/>
      <c r="CEE8" s="40"/>
      <c r="CEF8" s="40"/>
      <c r="CEG8" s="40"/>
      <c r="CEL8" s="7"/>
      <c r="CEM8" s="40"/>
      <c r="CEN8" s="40"/>
      <c r="CEO8" s="40"/>
      <c r="CET8" s="7"/>
      <c r="CEU8" s="40"/>
      <c r="CEV8" s="40"/>
      <c r="CEW8" s="40"/>
      <c r="CFB8" s="7"/>
      <c r="CFC8" s="40"/>
      <c r="CFD8" s="40"/>
      <c r="CFE8" s="40"/>
      <c r="CFJ8" s="7"/>
      <c r="CFK8" s="40"/>
      <c r="CFL8" s="40"/>
      <c r="CFM8" s="40"/>
      <c r="CFR8" s="7"/>
      <c r="CFS8" s="40"/>
      <c r="CFT8" s="40"/>
      <c r="CFU8" s="40"/>
      <c r="CFZ8" s="7"/>
      <c r="CGA8" s="40"/>
      <c r="CGB8" s="40"/>
      <c r="CGC8" s="40"/>
      <c r="CGH8" s="7"/>
      <c r="CGI8" s="40"/>
      <c r="CGJ8" s="40"/>
      <c r="CGK8" s="40"/>
      <c r="CGP8" s="7"/>
      <c r="CGQ8" s="40"/>
      <c r="CGR8" s="40"/>
      <c r="CGS8" s="40"/>
      <c r="CGX8" s="7"/>
      <c r="CGY8" s="40"/>
      <c r="CGZ8" s="40"/>
      <c r="CHA8" s="40"/>
      <c r="CHF8" s="7"/>
      <c r="CHG8" s="40"/>
      <c r="CHH8" s="40"/>
      <c r="CHI8" s="40"/>
      <c r="CHN8" s="7"/>
      <c r="CHO8" s="40"/>
      <c r="CHP8" s="40"/>
      <c r="CHQ8" s="40"/>
      <c r="CHV8" s="7"/>
      <c r="CHW8" s="40"/>
      <c r="CHX8" s="40"/>
      <c r="CHY8" s="40"/>
      <c r="CID8" s="7"/>
      <c r="CIE8" s="40"/>
      <c r="CIF8" s="40"/>
      <c r="CIG8" s="40"/>
      <c r="CIL8" s="7"/>
      <c r="CIM8" s="40"/>
      <c r="CIN8" s="40"/>
      <c r="CIO8" s="40"/>
      <c r="CIT8" s="7"/>
      <c r="CIU8" s="40"/>
      <c r="CIV8" s="40"/>
      <c r="CIW8" s="40"/>
      <c r="CJB8" s="7"/>
      <c r="CJC8" s="40"/>
      <c r="CJD8" s="40"/>
      <c r="CJE8" s="40"/>
      <c r="CJJ8" s="7"/>
      <c r="CJK8" s="40"/>
      <c r="CJL8" s="40"/>
      <c r="CJM8" s="40"/>
      <c r="CJR8" s="7"/>
      <c r="CJS8" s="40"/>
      <c r="CJT8" s="40"/>
      <c r="CJU8" s="40"/>
      <c r="CJZ8" s="7"/>
      <c r="CKA8" s="40"/>
      <c r="CKB8" s="40"/>
      <c r="CKC8" s="40"/>
      <c r="CKH8" s="7"/>
      <c r="CKI8" s="40"/>
      <c r="CKJ8" s="40"/>
      <c r="CKK8" s="40"/>
      <c r="CKP8" s="7"/>
      <c r="CKQ8" s="40"/>
      <c r="CKR8" s="40"/>
      <c r="CKS8" s="40"/>
      <c r="CKX8" s="7"/>
      <c r="CKY8" s="40"/>
      <c r="CKZ8" s="40"/>
      <c r="CLA8" s="40"/>
      <c r="CLF8" s="7"/>
      <c r="CLG8" s="40"/>
      <c r="CLH8" s="40"/>
      <c r="CLI8" s="40"/>
      <c r="CLN8" s="7"/>
      <c r="CLO8" s="40"/>
      <c r="CLP8" s="40"/>
      <c r="CLQ8" s="40"/>
      <c r="CLV8" s="7"/>
      <c r="CLW8" s="40"/>
      <c r="CLX8" s="40"/>
      <c r="CLY8" s="40"/>
      <c r="CMD8" s="7"/>
      <c r="CME8" s="40"/>
      <c r="CMF8" s="40"/>
      <c r="CMG8" s="40"/>
      <c r="CML8" s="7"/>
      <c r="CMM8" s="40"/>
      <c r="CMN8" s="40"/>
      <c r="CMO8" s="40"/>
      <c r="CMT8" s="7"/>
      <c r="CMU8" s="40"/>
      <c r="CMV8" s="40"/>
      <c r="CMW8" s="40"/>
      <c r="CNB8" s="7"/>
      <c r="CNC8" s="40"/>
      <c r="CND8" s="40"/>
      <c r="CNE8" s="40"/>
      <c r="CNJ8" s="7"/>
      <c r="CNK8" s="40"/>
      <c r="CNL8" s="40"/>
      <c r="CNM8" s="40"/>
      <c r="CNR8" s="7"/>
      <c r="CNS8" s="40"/>
      <c r="CNT8" s="40"/>
      <c r="CNU8" s="40"/>
      <c r="CNZ8" s="7"/>
      <c r="COA8" s="40"/>
      <c r="COB8" s="40"/>
      <c r="COC8" s="40"/>
      <c r="COH8" s="7"/>
      <c r="COI8" s="40"/>
      <c r="COJ8" s="40"/>
      <c r="COK8" s="40"/>
      <c r="COP8" s="7"/>
      <c r="COQ8" s="40"/>
      <c r="COR8" s="40"/>
      <c r="COS8" s="40"/>
      <c r="COX8" s="7"/>
      <c r="COY8" s="40"/>
      <c r="COZ8" s="40"/>
      <c r="CPA8" s="40"/>
      <c r="CPF8" s="7"/>
      <c r="CPG8" s="40"/>
      <c r="CPH8" s="40"/>
      <c r="CPI8" s="40"/>
      <c r="CPN8" s="7"/>
      <c r="CPO8" s="40"/>
      <c r="CPP8" s="40"/>
      <c r="CPQ8" s="40"/>
      <c r="CPV8" s="7"/>
      <c r="CPW8" s="40"/>
      <c r="CPX8" s="40"/>
      <c r="CPY8" s="40"/>
      <c r="CQD8" s="7"/>
      <c r="CQE8" s="40"/>
      <c r="CQF8" s="40"/>
      <c r="CQG8" s="40"/>
      <c r="CQL8" s="7"/>
      <c r="CQM8" s="40"/>
      <c r="CQN8" s="40"/>
      <c r="CQO8" s="40"/>
      <c r="CQT8" s="7"/>
      <c r="CQU8" s="40"/>
      <c r="CQV8" s="40"/>
      <c r="CQW8" s="40"/>
      <c r="CRB8" s="7"/>
      <c r="CRC8" s="40"/>
      <c r="CRD8" s="40"/>
      <c r="CRE8" s="40"/>
      <c r="CRJ8" s="7"/>
      <c r="CRK8" s="40"/>
      <c r="CRL8" s="40"/>
      <c r="CRM8" s="40"/>
      <c r="CRR8" s="7"/>
      <c r="CRS8" s="40"/>
      <c r="CRT8" s="40"/>
      <c r="CRU8" s="40"/>
      <c r="CRZ8" s="7"/>
      <c r="CSA8" s="40"/>
      <c r="CSB8" s="40"/>
      <c r="CSC8" s="40"/>
      <c r="CSH8" s="7"/>
      <c r="CSI8" s="40"/>
      <c r="CSJ8" s="40"/>
      <c r="CSK8" s="40"/>
      <c r="CSP8" s="7"/>
      <c r="CSQ8" s="40"/>
      <c r="CSR8" s="40"/>
      <c r="CSS8" s="40"/>
      <c r="CSX8" s="7"/>
      <c r="CSY8" s="40"/>
      <c r="CSZ8" s="40"/>
      <c r="CTA8" s="40"/>
      <c r="CTF8" s="7"/>
      <c r="CTG8" s="40"/>
      <c r="CTH8" s="40"/>
      <c r="CTI8" s="40"/>
      <c r="CTN8" s="7"/>
      <c r="CTO8" s="40"/>
      <c r="CTP8" s="40"/>
      <c r="CTQ8" s="40"/>
      <c r="CTV8" s="7"/>
      <c r="CTW8" s="40"/>
      <c r="CTX8" s="40"/>
      <c r="CTY8" s="40"/>
      <c r="CUD8" s="7"/>
      <c r="CUE8" s="40"/>
      <c r="CUF8" s="40"/>
      <c r="CUG8" s="40"/>
      <c r="CUL8" s="7"/>
      <c r="CUM8" s="40"/>
      <c r="CUN8" s="40"/>
      <c r="CUO8" s="40"/>
      <c r="CUT8" s="7"/>
      <c r="CUU8" s="40"/>
      <c r="CUV8" s="40"/>
      <c r="CUW8" s="40"/>
      <c r="CVB8" s="7"/>
      <c r="CVC8" s="40"/>
      <c r="CVD8" s="40"/>
      <c r="CVE8" s="40"/>
      <c r="CVJ8" s="7"/>
      <c r="CVK8" s="40"/>
      <c r="CVL8" s="40"/>
      <c r="CVM8" s="40"/>
      <c r="CVR8" s="7"/>
      <c r="CVS8" s="40"/>
      <c r="CVT8" s="40"/>
      <c r="CVU8" s="40"/>
      <c r="CVZ8" s="7"/>
      <c r="CWA8" s="40"/>
      <c r="CWB8" s="40"/>
      <c r="CWC8" s="40"/>
      <c r="CWH8" s="7"/>
      <c r="CWI8" s="40"/>
      <c r="CWJ8" s="40"/>
      <c r="CWK8" s="40"/>
      <c r="CWP8" s="7"/>
      <c r="CWQ8" s="40"/>
      <c r="CWR8" s="40"/>
      <c r="CWS8" s="40"/>
      <c r="CWX8" s="7"/>
      <c r="CWY8" s="40"/>
      <c r="CWZ8" s="40"/>
      <c r="CXA8" s="40"/>
      <c r="CXF8" s="7"/>
      <c r="CXG8" s="40"/>
      <c r="CXH8" s="40"/>
      <c r="CXI8" s="40"/>
      <c r="CXN8" s="7"/>
      <c r="CXO8" s="40"/>
      <c r="CXP8" s="40"/>
      <c r="CXQ8" s="40"/>
      <c r="CXV8" s="7"/>
      <c r="CXW8" s="40"/>
      <c r="CXX8" s="40"/>
      <c r="CXY8" s="40"/>
      <c r="CYD8" s="7"/>
      <c r="CYE8" s="40"/>
      <c r="CYF8" s="40"/>
      <c r="CYG8" s="40"/>
      <c r="CYL8" s="7"/>
      <c r="CYM8" s="40"/>
      <c r="CYN8" s="40"/>
      <c r="CYO8" s="40"/>
      <c r="CYT8" s="7"/>
      <c r="CYU8" s="40"/>
      <c r="CYV8" s="40"/>
      <c r="CYW8" s="40"/>
      <c r="CZB8" s="7"/>
      <c r="CZC8" s="40"/>
      <c r="CZD8" s="40"/>
      <c r="CZE8" s="40"/>
      <c r="CZJ8" s="7"/>
      <c r="CZK8" s="40"/>
      <c r="CZL8" s="40"/>
      <c r="CZM8" s="40"/>
      <c r="CZR8" s="7"/>
      <c r="CZS8" s="40"/>
      <c r="CZT8" s="40"/>
      <c r="CZU8" s="40"/>
      <c r="CZZ8" s="7"/>
      <c r="DAA8" s="40"/>
      <c r="DAB8" s="40"/>
      <c r="DAC8" s="40"/>
      <c r="DAH8" s="7"/>
      <c r="DAI8" s="40"/>
      <c r="DAJ8" s="40"/>
      <c r="DAK8" s="40"/>
      <c r="DAP8" s="7"/>
      <c r="DAQ8" s="40"/>
      <c r="DAR8" s="40"/>
      <c r="DAS8" s="40"/>
      <c r="DAX8" s="7"/>
      <c r="DAY8" s="40"/>
      <c r="DAZ8" s="40"/>
      <c r="DBA8" s="40"/>
      <c r="DBF8" s="7"/>
      <c r="DBG8" s="40"/>
      <c r="DBH8" s="40"/>
      <c r="DBI8" s="40"/>
      <c r="DBN8" s="7"/>
      <c r="DBO8" s="40"/>
      <c r="DBP8" s="40"/>
      <c r="DBQ8" s="40"/>
      <c r="DBV8" s="7"/>
      <c r="DBW8" s="40"/>
      <c r="DBX8" s="40"/>
      <c r="DBY8" s="40"/>
      <c r="DCD8" s="7"/>
      <c r="DCE8" s="40"/>
      <c r="DCF8" s="40"/>
      <c r="DCG8" s="40"/>
      <c r="DCL8" s="7"/>
      <c r="DCM8" s="40"/>
      <c r="DCN8" s="40"/>
      <c r="DCO8" s="40"/>
      <c r="DCT8" s="7"/>
      <c r="DCU8" s="40"/>
      <c r="DCV8" s="40"/>
      <c r="DCW8" s="40"/>
      <c r="DDB8" s="7"/>
      <c r="DDC8" s="40"/>
      <c r="DDD8" s="40"/>
      <c r="DDE8" s="40"/>
      <c r="DDJ8" s="7"/>
      <c r="DDK8" s="40"/>
      <c r="DDL8" s="40"/>
      <c r="DDM8" s="40"/>
      <c r="DDR8" s="7"/>
      <c r="DDS8" s="40"/>
      <c r="DDT8" s="40"/>
      <c r="DDU8" s="40"/>
      <c r="DDZ8" s="7"/>
      <c r="DEA8" s="40"/>
      <c r="DEB8" s="40"/>
      <c r="DEC8" s="40"/>
      <c r="DEH8" s="7"/>
      <c r="DEI8" s="40"/>
      <c r="DEJ8" s="40"/>
      <c r="DEK8" s="40"/>
      <c r="DEP8" s="7"/>
      <c r="DEQ8" s="40"/>
      <c r="DER8" s="40"/>
      <c r="DES8" s="40"/>
      <c r="DEX8" s="7"/>
      <c r="DEY8" s="40"/>
      <c r="DEZ8" s="40"/>
      <c r="DFA8" s="40"/>
      <c r="DFF8" s="7"/>
      <c r="DFG8" s="40"/>
      <c r="DFH8" s="40"/>
      <c r="DFI8" s="40"/>
      <c r="DFN8" s="7"/>
      <c r="DFO8" s="40"/>
      <c r="DFP8" s="40"/>
      <c r="DFQ8" s="40"/>
      <c r="DFV8" s="7"/>
      <c r="DFW8" s="40"/>
      <c r="DFX8" s="40"/>
      <c r="DFY8" s="40"/>
      <c r="DGD8" s="7"/>
      <c r="DGE8" s="40"/>
      <c r="DGF8" s="40"/>
      <c r="DGG8" s="40"/>
      <c r="DGL8" s="7"/>
      <c r="DGM8" s="40"/>
      <c r="DGN8" s="40"/>
      <c r="DGO8" s="40"/>
      <c r="DGT8" s="7"/>
      <c r="DGU8" s="40"/>
      <c r="DGV8" s="40"/>
      <c r="DGW8" s="40"/>
      <c r="DHB8" s="7"/>
      <c r="DHC8" s="40"/>
      <c r="DHD8" s="40"/>
      <c r="DHE8" s="40"/>
      <c r="DHJ8" s="7"/>
      <c r="DHK8" s="40"/>
      <c r="DHL8" s="40"/>
      <c r="DHM8" s="40"/>
      <c r="DHR8" s="7"/>
      <c r="DHS8" s="40"/>
      <c r="DHT8" s="40"/>
      <c r="DHU8" s="40"/>
      <c r="DHZ8" s="7"/>
      <c r="DIA8" s="40"/>
      <c r="DIB8" s="40"/>
      <c r="DIC8" s="40"/>
      <c r="DIH8" s="7"/>
      <c r="DII8" s="40"/>
      <c r="DIJ8" s="40"/>
      <c r="DIK8" s="40"/>
      <c r="DIP8" s="7"/>
      <c r="DIQ8" s="40"/>
      <c r="DIR8" s="40"/>
      <c r="DIS8" s="40"/>
      <c r="DIX8" s="7"/>
      <c r="DIY8" s="40"/>
      <c r="DIZ8" s="40"/>
      <c r="DJA8" s="40"/>
      <c r="DJF8" s="7"/>
      <c r="DJG8" s="40"/>
      <c r="DJH8" s="40"/>
      <c r="DJI8" s="40"/>
      <c r="DJN8" s="7"/>
      <c r="DJO8" s="40"/>
      <c r="DJP8" s="40"/>
      <c r="DJQ8" s="40"/>
      <c r="DJV8" s="7"/>
      <c r="DJW8" s="40"/>
      <c r="DJX8" s="40"/>
      <c r="DJY8" s="40"/>
      <c r="DKD8" s="7"/>
      <c r="DKE8" s="40"/>
      <c r="DKF8" s="40"/>
      <c r="DKG8" s="40"/>
      <c r="DKL8" s="7"/>
      <c r="DKM8" s="40"/>
      <c r="DKN8" s="40"/>
      <c r="DKO8" s="40"/>
      <c r="DKT8" s="7"/>
      <c r="DKU8" s="40"/>
      <c r="DKV8" s="40"/>
      <c r="DKW8" s="40"/>
      <c r="DLB8" s="7"/>
      <c r="DLC8" s="40"/>
      <c r="DLD8" s="40"/>
      <c r="DLE8" s="40"/>
      <c r="DLJ8" s="7"/>
      <c r="DLK8" s="40"/>
      <c r="DLL8" s="40"/>
      <c r="DLM8" s="40"/>
      <c r="DLR8" s="7"/>
      <c r="DLS8" s="40"/>
      <c r="DLT8" s="40"/>
      <c r="DLU8" s="40"/>
      <c r="DLZ8" s="7"/>
      <c r="DMA8" s="40"/>
      <c r="DMB8" s="40"/>
      <c r="DMC8" s="40"/>
      <c r="DMH8" s="7"/>
      <c r="DMI8" s="40"/>
      <c r="DMJ8" s="40"/>
      <c r="DMK8" s="40"/>
      <c r="DMP8" s="7"/>
      <c r="DMQ8" s="40"/>
      <c r="DMR8" s="40"/>
      <c r="DMS8" s="40"/>
      <c r="DMX8" s="7"/>
      <c r="DMY8" s="40"/>
      <c r="DMZ8" s="40"/>
      <c r="DNA8" s="40"/>
      <c r="DNF8" s="7"/>
      <c r="DNG8" s="40"/>
      <c r="DNH8" s="40"/>
      <c r="DNI8" s="40"/>
      <c r="DNN8" s="7"/>
      <c r="DNO8" s="40"/>
      <c r="DNP8" s="40"/>
      <c r="DNQ8" s="40"/>
      <c r="DNV8" s="7"/>
      <c r="DNW8" s="40"/>
      <c r="DNX8" s="40"/>
      <c r="DNY8" s="40"/>
      <c r="DOD8" s="7"/>
      <c r="DOE8" s="40"/>
      <c r="DOF8" s="40"/>
      <c r="DOG8" s="40"/>
      <c r="DOL8" s="7"/>
      <c r="DOM8" s="40"/>
      <c r="DON8" s="40"/>
      <c r="DOO8" s="40"/>
      <c r="DOT8" s="7"/>
      <c r="DOU8" s="40"/>
      <c r="DOV8" s="40"/>
      <c r="DOW8" s="40"/>
      <c r="DPB8" s="7"/>
      <c r="DPC8" s="40"/>
      <c r="DPD8" s="40"/>
      <c r="DPE8" s="40"/>
      <c r="DPJ8" s="7"/>
      <c r="DPK8" s="40"/>
      <c r="DPL8" s="40"/>
      <c r="DPM8" s="40"/>
      <c r="DPR8" s="7"/>
      <c r="DPS8" s="40"/>
      <c r="DPT8" s="40"/>
      <c r="DPU8" s="40"/>
      <c r="DPZ8" s="7"/>
      <c r="DQA8" s="40"/>
      <c r="DQB8" s="40"/>
      <c r="DQC8" s="40"/>
      <c r="DQH8" s="7"/>
      <c r="DQI8" s="40"/>
      <c r="DQJ8" s="40"/>
      <c r="DQK8" s="40"/>
      <c r="DQP8" s="7"/>
      <c r="DQQ8" s="40"/>
      <c r="DQR8" s="40"/>
      <c r="DQS8" s="40"/>
      <c r="DQX8" s="7"/>
      <c r="DQY8" s="40"/>
      <c r="DQZ8" s="40"/>
      <c r="DRA8" s="40"/>
      <c r="DRF8" s="7"/>
      <c r="DRG8" s="40"/>
      <c r="DRH8" s="40"/>
      <c r="DRI8" s="40"/>
      <c r="DRN8" s="7"/>
      <c r="DRO8" s="40"/>
      <c r="DRP8" s="40"/>
      <c r="DRQ8" s="40"/>
      <c r="DRV8" s="7"/>
      <c r="DRW8" s="40"/>
      <c r="DRX8" s="40"/>
      <c r="DRY8" s="40"/>
      <c r="DSD8" s="7"/>
      <c r="DSE8" s="40"/>
      <c r="DSF8" s="40"/>
      <c r="DSG8" s="40"/>
      <c r="DSL8" s="7"/>
      <c r="DSM8" s="40"/>
      <c r="DSN8" s="40"/>
      <c r="DSO8" s="40"/>
      <c r="DST8" s="7"/>
      <c r="DSU8" s="40"/>
      <c r="DSV8" s="40"/>
      <c r="DSW8" s="40"/>
      <c r="DTB8" s="7"/>
      <c r="DTC8" s="40"/>
      <c r="DTD8" s="40"/>
      <c r="DTE8" s="40"/>
      <c r="DTJ8" s="7"/>
      <c r="DTK8" s="40"/>
      <c r="DTL8" s="40"/>
      <c r="DTM8" s="40"/>
      <c r="DTR8" s="7"/>
      <c r="DTS8" s="40"/>
      <c r="DTT8" s="40"/>
      <c r="DTU8" s="40"/>
      <c r="DTZ8" s="7"/>
      <c r="DUA8" s="40"/>
      <c r="DUB8" s="40"/>
      <c r="DUC8" s="40"/>
      <c r="DUH8" s="7"/>
      <c r="DUI8" s="40"/>
      <c r="DUJ8" s="40"/>
      <c r="DUK8" s="40"/>
      <c r="DUP8" s="7"/>
      <c r="DUQ8" s="40"/>
      <c r="DUR8" s="40"/>
      <c r="DUS8" s="40"/>
      <c r="DUX8" s="7"/>
      <c r="DUY8" s="40"/>
      <c r="DUZ8" s="40"/>
      <c r="DVA8" s="40"/>
      <c r="DVF8" s="7"/>
      <c r="DVG8" s="40"/>
      <c r="DVH8" s="40"/>
      <c r="DVI8" s="40"/>
      <c r="DVN8" s="7"/>
      <c r="DVO8" s="40"/>
      <c r="DVP8" s="40"/>
      <c r="DVQ8" s="40"/>
      <c r="DVV8" s="7"/>
      <c r="DVW8" s="40"/>
      <c r="DVX8" s="40"/>
      <c r="DVY8" s="40"/>
      <c r="DWD8" s="7"/>
      <c r="DWE8" s="40"/>
      <c r="DWF8" s="40"/>
      <c r="DWG8" s="40"/>
      <c r="DWL8" s="7"/>
      <c r="DWM8" s="40"/>
      <c r="DWN8" s="40"/>
      <c r="DWO8" s="40"/>
      <c r="DWT8" s="7"/>
      <c r="DWU8" s="40"/>
      <c r="DWV8" s="40"/>
      <c r="DWW8" s="40"/>
      <c r="DXB8" s="7"/>
      <c r="DXC8" s="40"/>
      <c r="DXD8" s="40"/>
      <c r="DXE8" s="40"/>
      <c r="DXJ8" s="7"/>
      <c r="DXK8" s="40"/>
      <c r="DXL8" s="40"/>
      <c r="DXM8" s="40"/>
      <c r="DXR8" s="7"/>
      <c r="DXS8" s="40"/>
      <c r="DXT8" s="40"/>
      <c r="DXU8" s="40"/>
      <c r="DXZ8" s="7"/>
      <c r="DYA8" s="40"/>
      <c r="DYB8" s="40"/>
      <c r="DYC8" s="40"/>
      <c r="DYH8" s="7"/>
      <c r="DYI8" s="40"/>
      <c r="DYJ8" s="40"/>
      <c r="DYK8" s="40"/>
      <c r="DYP8" s="7"/>
      <c r="DYQ8" s="40"/>
      <c r="DYR8" s="40"/>
      <c r="DYS8" s="40"/>
      <c r="DYX8" s="7"/>
      <c r="DYY8" s="40"/>
      <c r="DYZ8" s="40"/>
      <c r="DZA8" s="40"/>
      <c r="DZF8" s="7"/>
      <c r="DZG8" s="40"/>
      <c r="DZH8" s="40"/>
      <c r="DZI8" s="40"/>
      <c r="DZN8" s="7"/>
      <c r="DZO8" s="40"/>
      <c r="DZP8" s="40"/>
      <c r="DZQ8" s="40"/>
      <c r="DZV8" s="7"/>
      <c r="DZW8" s="40"/>
      <c r="DZX8" s="40"/>
      <c r="DZY8" s="40"/>
      <c r="EAD8" s="7"/>
      <c r="EAE8" s="40"/>
      <c r="EAF8" s="40"/>
      <c r="EAG8" s="40"/>
      <c r="EAL8" s="7"/>
      <c r="EAM8" s="40"/>
      <c r="EAN8" s="40"/>
      <c r="EAO8" s="40"/>
      <c r="EAT8" s="7"/>
      <c r="EAU8" s="40"/>
      <c r="EAV8" s="40"/>
      <c r="EAW8" s="40"/>
      <c r="EBB8" s="7"/>
      <c r="EBC8" s="40"/>
      <c r="EBD8" s="40"/>
      <c r="EBE8" s="40"/>
      <c r="EBJ8" s="7"/>
      <c r="EBK8" s="40"/>
      <c r="EBL8" s="40"/>
      <c r="EBM8" s="40"/>
      <c r="EBR8" s="7"/>
      <c r="EBS8" s="40"/>
      <c r="EBT8" s="40"/>
      <c r="EBU8" s="40"/>
      <c r="EBZ8" s="7"/>
      <c r="ECA8" s="40"/>
      <c r="ECB8" s="40"/>
      <c r="ECC8" s="40"/>
      <c r="ECH8" s="7"/>
      <c r="ECI8" s="40"/>
      <c r="ECJ8" s="40"/>
      <c r="ECK8" s="40"/>
      <c r="ECP8" s="7"/>
      <c r="ECQ8" s="40"/>
      <c r="ECR8" s="40"/>
      <c r="ECS8" s="40"/>
      <c r="ECX8" s="7"/>
      <c r="ECY8" s="40"/>
      <c r="ECZ8" s="40"/>
      <c r="EDA8" s="40"/>
      <c r="EDF8" s="7"/>
      <c r="EDG8" s="40"/>
      <c r="EDH8" s="40"/>
      <c r="EDI8" s="40"/>
      <c r="EDN8" s="7"/>
      <c r="EDO8" s="40"/>
      <c r="EDP8" s="40"/>
      <c r="EDQ8" s="40"/>
      <c r="EDV8" s="7"/>
      <c r="EDW8" s="40"/>
      <c r="EDX8" s="40"/>
      <c r="EDY8" s="40"/>
      <c r="EED8" s="7"/>
      <c r="EEE8" s="40"/>
      <c r="EEF8" s="40"/>
      <c r="EEG8" s="40"/>
      <c r="EEL8" s="7"/>
      <c r="EEM8" s="40"/>
      <c r="EEN8" s="40"/>
      <c r="EEO8" s="40"/>
      <c r="EET8" s="7"/>
      <c r="EEU8" s="40"/>
      <c r="EEV8" s="40"/>
      <c r="EEW8" s="40"/>
      <c r="EFB8" s="7"/>
      <c r="EFC8" s="40"/>
      <c r="EFD8" s="40"/>
      <c r="EFE8" s="40"/>
      <c r="EFJ8" s="7"/>
      <c r="EFK8" s="40"/>
      <c r="EFL8" s="40"/>
      <c r="EFM8" s="40"/>
      <c r="EFR8" s="7"/>
      <c r="EFS8" s="40"/>
      <c r="EFT8" s="40"/>
      <c r="EFU8" s="40"/>
      <c r="EFZ8" s="7"/>
      <c r="EGA8" s="40"/>
      <c r="EGB8" s="40"/>
      <c r="EGC8" s="40"/>
      <c r="EGH8" s="7"/>
      <c r="EGI8" s="40"/>
      <c r="EGJ8" s="40"/>
      <c r="EGK8" s="40"/>
      <c r="EGP8" s="7"/>
      <c r="EGQ8" s="40"/>
      <c r="EGR8" s="40"/>
      <c r="EGS8" s="40"/>
      <c r="EGX8" s="7"/>
      <c r="EGY8" s="40"/>
      <c r="EGZ8" s="40"/>
      <c r="EHA8" s="40"/>
      <c r="EHF8" s="7"/>
      <c r="EHG8" s="40"/>
      <c r="EHH8" s="40"/>
      <c r="EHI8" s="40"/>
      <c r="EHN8" s="7"/>
      <c r="EHO8" s="40"/>
      <c r="EHP8" s="40"/>
      <c r="EHQ8" s="40"/>
      <c r="EHV8" s="7"/>
      <c r="EHW8" s="40"/>
      <c r="EHX8" s="40"/>
      <c r="EHY8" s="40"/>
      <c r="EID8" s="7"/>
      <c r="EIE8" s="40"/>
      <c r="EIF8" s="40"/>
      <c r="EIG8" s="40"/>
      <c r="EIL8" s="7"/>
      <c r="EIM8" s="40"/>
      <c r="EIN8" s="40"/>
      <c r="EIO8" s="40"/>
      <c r="EIT8" s="7"/>
      <c r="EIU8" s="40"/>
      <c r="EIV8" s="40"/>
      <c r="EIW8" s="40"/>
      <c r="EJB8" s="7"/>
      <c r="EJC8" s="40"/>
      <c r="EJD8" s="40"/>
      <c r="EJE8" s="40"/>
      <c r="EJJ8" s="7"/>
      <c r="EJK8" s="40"/>
      <c r="EJL8" s="40"/>
      <c r="EJM8" s="40"/>
      <c r="EJR8" s="7"/>
      <c r="EJS8" s="40"/>
      <c r="EJT8" s="40"/>
      <c r="EJU8" s="40"/>
      <c r="EJZ8" s="7"/>
      <c r="EKA8" s="40"/>
      <c r="EKB8" s="40"/>
      <c r="EKC8" s="40"/>
      <c r="EKH8" s="7"/>
      <c r="EKI8" s="40"/>
      <c r="EKJ8" s="40"/>
      <c r="EKK8" s="40"/>
      <c r="EKP8" s="7"/>
      <c r="EKQ8" s="40"/>
      <c r="EKR8" s="40"/>
      <c r="EKS8" s="40"/>
      <c r="EKX8" s="7"/>
      <c r="EKY8" s="40"/>
      <c r="EKZ8" s="40"/>
      <c r="ELA8" s="40"/>
      <c r="ELF8" s="7"/>
      <c r="ELG8" s="40"/>
      <c r="ELH8" s="40"/>
      <c r="ELI8" s="40"/>
      <c r="ELN8" s="7"/>
      <c r="ELO8" s="40"/>
      <c r="ELP8" s="40"/>
      <c r="ELQ8" s="40"/>
      <c r="ELV8" s="7"/>
      <c r="ELW8" s="40"/>
      <c r="ELX8" s="40"/>
      <c r="ELY8" s="40"/>
      <c r="EMD8" s="7"/>
      <c r="EME8" s="40"/>
      <c r="EMF8" s="40"/>
      <c r="EMG8" s="40"/>
      <c r="EML8" s="7"/>
      <c r="EMM8" s="40"/>
      <c r="EMN8" s="40"/>
      <c r="EMO8" s="40"/>
      <c r="EMT8" s="7"/>
      <c r="EMU8" s="40"/>
      <c r="EMV8" s="40"/>
      <c r="EMW8" s="40"/>
      <c r="ENB8" s="7"/>
      <c r="ENC8" s="40"/>
      <c r="END8" s="40"/>
      <c r="ENE8" s="40"/>
      <c r="ENJ8" s="7"/>
      <c r="ENK8" s="40"/>
      <c r="ENL8" s="40"/>
      <c r="ENM8" s="40"/>
      <c r="ENR8" s="7"/>
      <c r="ENS8" s="40"/>
      <c r="ENT8" s="40"/>
      <c r="ENU8" s="40"/>
      <c r="ENZ8" s="7"/>
      <c r="EOA8" s="40"/>
      <c r="EOB8" s="40"/>
      <c r="EOC8" s="40"/>
      <c r="EOH8" s="7"/>
      <c r="EOI8" s="40"/>
      <c r="EOJ8" s="40"/>
      <c r="EOK8" s="40"/>
      <c r="EOP8" s="7"/>
      <c r="EOQ8" s="40"/>
      <c r="EOR8" s="40"/>
      <c r="EOS8" s="40"/>
      <c r="EOX8" s="7"/>
      <c r="EOY8" s="40"/>
      <c r="EOZ8" s="40"/>
      <c r="EPA8" s="40"/>
      <c r="EPF8" s="7"/>
      <c r="EPG8" s="40"/>
      <c r="EPH8" s="40"/>
      <c r="EPI8" s="40"/>
      <c r="EPN8" s="7"/>
      <c r="EPO8" s="40"/>
      <c r="EPP8" s="40"/>
      <c r="EPQ8" s="40"/>
      <c r="EPV8" s="7"/>
      <c r="EPW8" s="40"/>
      <c r="EPX8" s="40"/>
      <c r="EPY8" s="40"/>
      <c r="EQD8" s="7"/>
      <c r="EQE8" s="40"/>
      <c r="EQF8" s="40"/>
      <c r="EQG8" s="40"/>
      <c r="EQL8" s="7"/>
      <c r="EQM8" s="40"/>
      <c r="EQN8" s="40"/>
      <c r="EQO8" s="40"/>
      <c r="EQT8" s="7"/>
      <c r="EQU8" s="40"/>
      <c r="EQV8" s="40"/>
      <c r="EQW8" s="40"/>
      <c r="ERB8" s="7"/>
      <c r="ERC8" s="40"/>
      <c r="ERD8" s="40"/>
      <c r="ERE8" s="40"/>
      <c r="ERJ8" s="7"/>
      <c r="ERK8" s="40"/>
      <c r="ERL8" s="40"/>
      <c r="ERM8" s="40"/>
      <c r="ERR8" s="7"/>
      <c r="ERS8" s="40"/>
      <c r="ERT8" s="40"/>
      <c r="ERU8" s="40"/>
      <c r="ERZ8" s="7"/>
      <c r="ESA8" s="40"/>
      <c r="ESB8" s="40"/>
      <c r="ESC8" s="40"/>
      <c r="ESH8" s="7"/>
      <c r="ESI8" s="40"/>
      <c r="ESJ8" s="40"/>
      <c r="ESK8" s="40"/>
      <c r="ESP8" s="7"/>
      <c r="ESQ8" s="40"/>
      <c r="ESR8" s="40"/>
      <c r="ESS8" s="40"/>
      <c r="ESX8" s="7"/>
      <c r="ESY8" s="40"/>
      <c r="ESZ8" s="40"/>
      <c r="ETA8" s="40"/>
      <c r="ETF8" s="7"/>
      <c r="ETG8" s="40"/>
      <c r="ETH8" s="40"/>
      <c r="ETI8" s="40"/>
      <c r="ETN8" s="7"/>
      <c r="ETO8" s="40"/>
      <c r="ETP8" s="40"/>
      <c r="ETQ8" s="40"/>
      <c r="ETV8" s="7"/>
      <c r="ETW8" s="40"/>
      <c r="ETX8" s="40"/>
      <c r="ETY8" s="40"/>
      <c r="EUD8" s="7"/>
      <c r="EUE8" s="40"/>
      <c r="EUF8" s="40"/>
      <c r="EUG8" s="40"/>
      <c r="EUL8" s="7"/>
      <c r="EUM8" s="40"/>
      <c r="EUN8" s="40"/>
      <c r="EUO8" s="40"/>
      <c r="EUT8" s="7"/>
      <c r="EUU8" s="40"/>
      <c r="EUV8" s="40"/>
      <c r="EUW8" s="40"/>
      <c r="EVB8" s="7"/>
      <c r="EVC8" s="40"/>
      <c r="EVD8" s="40"/>
      <c r="EVE8" s="40"/>
      <c r="EVJ8" s="7"/>
      <c r="EVK8" s="40"/>
      <c r="EVL8" s="40"/>
      <c r="EVM8" s="40"/>
      <c r="EVR8" s="7"/>
      <c r="EVS8" s="40"/>
      <c r="EVT8" s="40"/>
      <c r="EVU8" s="40"/>
      <c r="EVZ8" s="7"/>
      <c r="EWA8" s="40"/>
      <c r="EWB8" s="40"/>
      <c r="EWC8" s="40"/>
      <c r="EWH8" s="7"/>
      <c r="EWI8" s="40"/>
      <c r="EWJ8" s="40"/>
      <c r="EWK8" s="40"/>
      <c r="EWP8" s="7"/>
      <c r="EWQ8" s="40"/>
      <c r="EWR8" s="40"/>
      <c r="EWS8" s="40"/>
      <c r="EWX8" s="7"/>
      <c r="EWY8" s="40"/>
      <c r="EWZ8" s="40"/>
      <c r="EXA8" s="40"/>
      <c r="EXF8" s="7"/>
      <c r="EXG8" s="40"/>
      <c r="EXH8" s="40"/>
      <c r="EXI8" s="40"/>
      <c r="EXN8" s="7"/>
      <c r="EXO8" s="40"/>
      <c r="EXP8" s="40"/>
      <c r="EXQ8" s="40"/>
      <c r="EXV8" s="7"/>
      <c r="EXW8" s="40"/>
      <c r="EXX8" s="40"/>
      <c r="EXY8" s="40"/>
      <c r="EYD8" s="7"/>
      <c r="EYE8" s="40"/>
      <c r="EYF8" s="40"/>
      <c r="EYG8" s="40"/>
      <c r="EYL8" s="7"/>
      <c r="EYM8" s="40"/>
      <c r="EYN8" s="40"/>
      <c r="EYO8" s="40"/>
      <c r="EYT8" s="7"/>
      <c r="EYU8" s="40"/>
      <c r="EYV8" s="40"/>
      <c r="EYW8" s="40"/>
      <c r="EZB8" s="7"/>
      <c r="EZC8" s="40"/>
      <c r="EZD8" s="40"/>
      <c r="EZE8" s="40"/>
      <c r="EZJ8" s="7"/>
      <c r="EZK8" s="40"/>
      <c r="EZL8" s="40"/>
      <c r="EZM8" s="40"/>
      <c r="EZR8" s="7"/>
      <c r="EZS8" s="40"/>
      <c r="EZT8" s="40"/>
      <c r="EZU8" s="40"/>
      <c r="EZZ8" s="7"/>
      <c r="FAA8" s="40"/>
      <c r="FAB8" s="40"/>
      <c r="FAC8" s="40"/>
      <c r="FAH8" s="7"/>
      <c r="FAI8" s="40"/>
      <c r="FAJ8" s="40"/>
      <c r="FAK8" s="40"/>
      <c r="FAP8" s="7"/>
      <c r="FAQ8" s="40"/>
      <c r="FAR8" s="40"/>
      <c r="FAS8" s="40"/>
      <c r="FAX8" s="7"/>
      <c r="FAY8" s="40"/>
      <c r="FAZ8" s="40"/>
      <c r="FBA8" s="40"/>
      <c r="FBF8" s="7"/>
      <c r="FBG8" s="40"/>
      <c r="FBH8" s="40"/>
      <c r="FBI8" s="40"/>
      <c r="FBN8" s="7"/>
      <c r="FBO8" s="40"/>
      <c r="FBP8" s="40"/>
      <c r="FBQ8" s="40"/>
      <c r="FBV8" s="7"/>
      <c r="FBW8" s="40"/>
      <c r="FBX8" s="40"/>
      <c r="FBY8" s="40"/>
      <c r="FCD8" s="7"/>
      <c r="FCE8" s="40"/>
      <c r="FCF8" s="40"/>
      <c r="FCG8" s="40"/>
      <c r="FCL8" s="7"/>
      <c r="FCM8" s="40"/>
      <c r="FCN8" s="40"/>
      <c r="FCO8" s="40"/>
      <c r="FCT8" s="7"/>
      <c r="FCU8" s="40"/>
      <c r="FCV8" s="40"/>
      <c r="FCW8" s="40"/>
      <c r="FDB8" s="7"/>
      <c r="FDC8" s="40"/>
      <c r="FDD8" s="40"/>
      <c r="FDE8" s="40"/>
      <c r="FDJ8" s="7"/>
      <c r="FDK8" s="40"/>
      <c r="FDL8" s="40"/>
      <c r="FDM8" s="40"/>
      <c r="FDR8" s="7"/>
      <c r="FDS8" s="40"/>
      <c r="FDT8" s="40"/>
      <c r="FDU8" s="40"/>
      <c r="FDZ8" s="7"/>
      <c r="FEA8" s="40"/>
      <c r="FEB8" s="40"/>
      <c r="FEC8" s="40"/>
      <c r="FEH8" s="7"/>
      <c r="FEI8" s="40"/>
      <c r="FEJ8" s="40"/>
      <c r="FEK8" s="40"/>
      <c r="FEP8" s="7"/>
      <c r="FEQ8" s="40"/>
      <c r="FER8" s="40"/>
      <c r="FES8" s="40"/>
      <c r="FEX8" s="7"/>
      <c r="FEY8" s="40"/>
      <c r="FEZ8" s="40"/>
      <c r="FFA8" s="40"/>
      <c r="FFF8" s="7"/>
      <c r="FFG8" s="40"/>
      <c r="FFH8" s="40"/>
      <c r="FFI8" s="40"/>
      <c r="FFN8" s="7"/>
      <c r="FFO8" s="40"/>
      <c r="FFP8" s="40"/>
      <c r="FFQ8" s="40"/>
      <c r="FFV8" s="7"/>
      <c r="FFW8" s="40"/>
      <c r="FFX8" s="40"/>
      <c r="FFY8" s="40"/>
      <c r="FGD8" s="7"/>
      <c r="FGE8" s="40"/>
      <c r="FGF8" s="40"/>
      <c r="FGG8" s="40"/>
      <c r="FGL8" s="7"/>
      <c r="FGM8" s="40"/>
      <c r="FGN8" s="40"/>
      <c r="FGO8" s="40"/>
      <c r="FGT8" s="7"/>
      <c r="FGU8" s="40"/>
      <c r="FGV8" s="40"/>
      <c r="FGW8" s="40"/>
      <c r="FHB8" s="7"/>
      <c r="FHC8" s="40"/>
      <c r="FHD8" s="40"/>
      <c r="FHE8" s="40"/>
      <c r="FHJ8" s="7"/>
      <c r="FHK8" s="40"/>
      <c r="FHL8" s="40"/>
      <c r="FHM8" s="40"/>
      <c r="FHR8" s="7"/>
      <c r="FHS8" s="40"/>
      <c r="FHT8" s="40"/>
      <c r="FHU8" s="40"/>
      <c r="FHZ8" s="7"/>
      <c r="FIA8" s="40"/>
      <c r="FIB8" s="40"/>
      <c r="FIC8" s="40"/>
      <c r="FIH8" s="7"/>
      <c r="FII8" s="40"/>
      <c r="FIJ8" s="40"/>
      <c r="FIK8" s="40"/>
      <c r="FIP8" s="7"/>
      <c r="FIQ8" s="40"/>
      <c r="FIR8" s="40"/>
      <c r="FIS8" s="40"/>
      <c r="FIX8" s="7"/>
      <c r="FIY8" s="40"/>
      <c r="FIZ8" s="40"/>
      <c r="FJA8" s="40"/>
      <c r="FJF8" s="7"/>
      <c r="FJG8" s="40"/>
      <c r="FJH8" s="40"/>
      <c r="FJI8" s="40"/>
      <c r="FJN8" s="7"/>
      <c r="FJO8" s="40"/>
      <c r="FJP8" s="40"/>
      <c r="FJQ8" s="40"/>
      <c r="FJV8" s="7"/>
      <c r="FJW8" s="40"/>
      <c r="FJX8" s="40"/>
      <c r="FJY8" s="40"/>
      <c r="FKD8" s="7"/>
      <c r="FKE8" s="40"/>
      <c r="FKF8" s="40"/>
      <c r="FKG8" s="40"/>
      <c r="FKL8" s="7"/>
      <c r="FKM8" s="40"/>
      <c r="FKN8" s="40"/>
      <c r="FKO8" s="40"/>
      <c r="FKT8" s="7"/>
      <c r="FKU8" s="40"/>
      <c r="FKV8" s="40"/>
      <c r="FKW8" s="40"/>
      <c r="FLB8" s="7"/>
      <c r="FLC8" s="40"/>
      <c r="FLD8" s="40"/>
      <c r="FLE8" s="40"/>
      <c r="FLJ8" s="7"/>
      <c r="FLK8" s="40"/>
      <c r="FLL8" s="40"/>
      <c r="FLM8" s="40"/>
      <c r="FLR8" s="7"/>
      <c r="FLS8" s="40"/>
      <c r="FLT8" s="40"/>
      <c r="FLU8" s="40"/>
      <c r="FLZ8" s="7"/>
      <c r="FMA8" s="40"/>
      <c r="FMB8" s="40"/>
      <c r="FMC8" s="40"/>
      <c r="FMH8" s="7"/>
      <c r="FMI8" s="40"/>
      <c r="FMJ8" s="40"/>
      <c r="FMK8" s="40"/>
      <c r="FMP8" s="7"/>
      <c r="FMQ8" s="40"/>
      <c r="FMR8" s="40"/>
      <c r="FMS8" s="40"/>
      <c r="FMX8" s="7"/>
      <c r="FMY8" s="40"/>
      <c r="FMZ8" s="40"/>
      <c r="FNA8" s="40"/>
      <c r="FNF8" s="7"/>
      <c r="FNG8" s="40"/>
      <c r="FNH8" s="40"/>
      <c r="FNI8" s="40"/>
      <c r="FNN8" s="7"/>
      <c r="FNO8" s="40"/>
      <c r="FNP8" s="40"/>
      <c r="FNQ8" s="40"/>
      <c r="FNV8" s="7"/>
      <c r="FNW8" s="40"/>
      <c r="FNX8" s="40"/>
      <c r="FNY8" s="40"/>
      <c r="FOD8" s="7"/>
      <c r="FOE8" s="40"/>
      <c r="FOF8" s="40"/>
      <c r="FOG8" s="40"/>
      <c r="FOL8" s="7"/>
      <c r="FOM8" s="40"/>
      <c r="FON8" s="40"/>
      <c r="FOO8" s="40"/>
      <c r="FOT8" s="7"/>
      <c r="FOU8" s="40"/>
      <c r="FOV8" s="40"/>
      <c r="FOW8" s="40"/>
      <c r="FPB8" s="7"/>
      <c r="FPC8" s="40"/>
      <c r="FPD8" s="40"/>
      <c r="FPE8" s="40"/>
      <c r="FPJ8" s="7"/>
      <c r="FPK8" s="40"/>
      <c r="FPL8" s="40"/>
      <c r="FPM8" s="40"/>
      <c r="FPR8" s="7"/>
      <c r="FPS8" s="40"/>
      <c r="FPT8" s="40"/>
      <c r="FPU8" s="40"/>
      <c r="FPZ8" s="7"/>
      <c r="FQA8" s="40"/>
      <c r="FQB8" s="40"/>
      <c r="FQC8" s="40"/>
      <c r="FQH8" s="7"/>
      <c r="FQI8" s="40"/>
      <c r="FQJ8" s="40"/>
      <c r="FQK8" s="40"/>
      <c r="FQP8" s="7"/>
      <c r="FQQ8" s="40"/>
      <c r="FQR8" s="40"/>
      <c r="FQS8" s="40"/>
      <c r="FQX8" s="7"/>
      <c r="FQY8" s="40"/>
      <c r="FQZ8" s="40"/>
      <c r="FRA8" s="40"/>
      <c r="FRF8" s="7"/>
      <c r="FRG8" s="40"/>
      <c r="FRH8" s="40"/>
      <c r="FRI8" s="40"/>
      <c r="FRN8" s="7"/>
      <c r="FRO8" s="40"/>
      <c r="FRP8" s="40"/>
      <c r="FRQ8" s="40"/>
      <c r="FRV8" s="7"/>
      <c r="FRW8" s="40"/>
      <c r="FRX8" s="40"/>
      <c r="FRY8" s="40"/>
      <c r="FSD8" s="7"/>
      <c r="FSE8" s="40"/>
      <c r="FSF8" s="40"/>
      <c r="FSG8" s="40"/>
      <c r="FSL8" s="7"/>
      <c r="FSM8" s="40"/>
      <c r="FSN8" s="40"/>
      <c r="FSO8" s="40"/>
      <c r="FST8" s="7"/>
      <c r="FSU8" s="40"/>
      <c r="FSV8" s="40"/>
      <c r="FSW8" s="40"/>
      <c r="FTB8" s="7"/>
      <c r="FTC8" s="40"/>
      <c r="FTD8" s="40"/>
      <c r="FTE8" s="40"/>
      <c r="FTJ8" s="7"/>
      <c r="FTK8" s="40"/>
      <c r="FTL8" s="40"/>
      <c r="FTM8" s="40"/>
      <c r="FTR8" s="7"/>
      <c r="FTS8" s="40"/>
      <c r="FTT8" s="40"/>
      <c r="FTU8" s="40"/>
      <c r="FTZ8" s="7"/>
      <c r="FUA8" s="40"/>
      <c r="FUB8" s="40"/>
      <c r="FUC8" s="40"/>
      <c r="FUH8" s="7"/>
      <c r="FUI8" s="40"/>
      <c r="FUJ8" s="40"/>
      <c r="FUK8" s="40"/>
      <c r="FUP8" s="7"/>
      <c r="FUQ8" s="40"/>
      <c r="FUR8" s="40"/>
      <c r="FUS8" s="40"/>
      <c r="FUX8" s="7"/>
      <c r="FUY8" s="40"/>
      <c r="FUZ8" s="40"/>
      <c r="FVA8" s="40"/>
      <c r="FVF8" s="7"/>
      <c r="FVG8" s="40"/>
      <c r="FVH8" s="40"/>
      <c r="FVI8" s="40"/>
      <c r="FVN8" s="7"/>
      <c r="FVO8" s="40"/>
      <c r="FVP8" s="40"/>
      <c r="FVQ8" s="40"/>
      <c r="FVV8" s="7"/>
      <c r="FVW8" s="40"/>
      <c r="FVX8" s="40"/>
      <c r="FVY8" s="40"/>
      <c r="FWD8" s="7"/>
      <c r="FWE8" s="40"/>
      <c r="FWF8" s="40"/>
      <c r="FWG8" s="40"/>
      <c r="FWL8" s="7"/>
      <c r="FWM8" s="40"/>
      <c r="FWN8" s="40"/>
      <c r="FWO8" s="40"/>
      <c r="FWT8" s="7"/>
      <c r="FWU8" s="40"/>
      <c r="FWV8" s="40"/>
      <c r="FWW8" s="40"/>
      <c r="FXB8" s="7"/>
      <c r="FXC8" s="40"/>
      <c r="FXD8" s="40"/>
      <c r="FXE8" s="40"/>
      <c r="FXJ8" s="7"/>
      <c r="FXK8" s="40"/>
      <c r="FXL8" s="40"/>
      <c r="FXM8" s="40"/>
      <c r="FXR8" s="7"/>
      <c r="FXS8" s="40"/>
      <c r="FXT8" s="40"/>
      <c r="FXU8" s="40"/>
      <c r="FXZ8" s="7"/>
      <c r="FYA8" s="40"/>
      <c r="FYB8" s="40"/>
      <c r="FYC8" s="40"/>
      <c r="FYH8" s="7"/>
      <c r="FYI8" s="40"/>
      <c r="FYJ8" s="40"/>
      <c r="FYK8" s="40"/>
      <c r="FYP8" s="7"/>
      <c r="FYQ8" s="40"/>
      <c r="FYR8" s="40"/>
      <c r="FYS8" s="40"/>
      <c r="FYX8" s="7"/>
      <c r="FYY8" s="40"/>
      <c r="FYZ8" s="40"/>
      <c r="FZA8" s="40"/>
      <c r="FZF8" s="7"/>
      <c r="FZG8" s="40"/>
      <c r="FZH8" s="40"/>
      <c r="FZI8" s="40"/>
      <c r="FZN8" s="7"/>
      <c r="FZO8" s="40"/>
      <c r="FZP8" s="40"/>
      <c r="FZQ8" s="40"/>
      <c r="FZV8" s="7"/>
      <c r="FZW8" s="40"/>
      <c r="FZX8" s="40"/>
      <c r="FZY8" s="40"/>
      <c r="GAD8" s="7"/>
      <c r="GAE8" s="40"/>
      <c r="GAF8" s="40"/>
      <c r="GAG8" s="40"/>
      <c r="GAL8" s="7"/>
      <c r="GAM8" s="40"/>
      <c r="GAN8" s="40"/>
      <c r="GAO8" s="40"/>
      <c r="GAT8" s="7"/>
      <c r="GAU8" s="40"/>
      <c r="GAV8" s="40"/>
      <c r="GAW8" s="40"/>
      <c r="GBB8" s="7"/>
      <c r="GBC8" s="40"/>
      <c r="GBD8" s="40"/>
      <c r="GBE8" s="40"/>
      <c r="GBJ8" s="7"/>
      <c r="GBK8" s="40"/>
      <c r="GBL8" s="40"/>
      <c r="GBM8" s="40"/>
      <c r="GBR8" s="7"/>
      <c r="GBS8" s="40"/>
      <c r="GBT8" s="40"/>
      <c r="GBU8" s="40"/>
      <c r="GBZ8" s="7"/>
      <c r="GCA8" s="40"/>
      <c r="GCB8" s="40"/>
      <c r="GCC8" s="40"/>
      <c r="GCH8" s="7"/>
      <c r="GCI8" s="40"/>
      <c r="GCJ8" s="40"/>
      <c r="GCK8" s="40"/>
      <c r="GCP8" s="7"/>
      <c r="GCQ8" s="40"/>
      <c r="GCR8" s="40"/>
      <c r="GCS8" s="40"/>
      <c r="GCX8" s="7"/>
      <c r="GCY8" s="40"/>
      <c r="GCZ8" s="40"/>
      <c r="GDA8" s="40"/>
      <c r="GDF8" s="7"/>
      <c r="GDG8" s="40"/>
      <c r="GDH8" s="40"/>
      <c r="GDI8" s="40"/>
      <c r="GDN8" s="7"/>
      <c r="GDO8" s="40"/>
      <c r="GDP8" s="40"/>
      <c r="GDQ8" s="40"/>
      <c r="GDV8" s="7"/>
      <c r="GDW8" s="40"/>
      <c r="GDX8" s="40"/>
      <c r="GDY8" s="40"/>
      <c r="GED8" s="7"/>
      <c r="GEE8" s="40"/>
      <c r="GEF8" s="40"/>
      <c r="GEG8" s="40"/>
      <c r="GEL8" s="7"/>
      <c r="GEM8" s="40"/>
      <c r="GEN8" s="40"/>
      <c r="GEO8" s="40"/>
      <c r="GET8" s="7"/>
      <c r="GEU8" s="40"/>
      <c r="GEV8" s="40"/>
      <c r="GEW8" s="40"/>
      <c r="GFB8" s="7"/>
      <c r="GFC8" s="40"/>
      <c r="GFD8" s="40"/>
      <c r="GFE8" s="40"/>
      <c r="GFJ8" s="7"/>
      <c r="GFK8" s="40"/>
      <c r="GFL8" s="40"/>
      <c r="GFM8" s="40"/>
      <c r="GFR8" s="7"/>
      <c r="GFS8" s="40"/>
      <c r="GFT8" s="40"/>
      <c r="GFU8" s="40"/>
      <c r="GFZ8" s="7"/>
      <c r="GGA8" s="40"/>
      <c r="GGB8" s="40"/>
      <c r="GGC8" s="40"/>
      <c r="GGH8" s="7"/>
      <c r="GGI8" s="40"/>
      <c r="GGJ8" s="40"/>
      <c r="GGK8" s="40"/>
      <c r="GGP8" s="7"/>
      <c r="GGQ8" s="40"/>
      <c r="GGR8" s="40"/>
      <c r="GGS8" s="40"/>
      <c r="GGX8" s="7"/>
      <c r="GGY8" s="40"/>
      <c r="GGZ8" s="40"/>
      <c r="GHA8" s="40"/>
      <c r="GHF8" s="7"/>
      <c r="GHG8" s="40"/>
      <c r="GHH8" s="40"/>
      <c r="GHI8" s="40"/>
      <c r="GHN8" s="7"/>
      <c r="GHO8" s="40"/>
      <c r="GHP8" s="40"/>
      <c r="GHQ8" s="40"/>
      <c r="GHV8" s="7"/>
      <c r="GHW8" s="40"/>
      <c r="GHX8" s="40"/>
      <c r="GHY8" s="40"/>
      <c r="GID8" s="7"/>
      <c r="GIE8" s="40"/>
      <c r="GIF8" s="40"/>
      <c r="GIG8" s="40"/>
      <c r="GIL8" s="7"/>
      <c r="GIM8" s="40"/>
      <c r="GIN8" s="40"/>
      <c r="GIO8" s="40"/>
      <c r="GIT8" s="7"/>
      <c r="GIU8" s="40"/>
      <c r="GIV8" s="40"/>
      <c r="GIW8" s="40"/>
      <c r="GJB8" s="7"/>
      <c r="GJC8" s="40"/>
      <c r="GJD8" s="40"/>
      <c r="GJE8" s="40"/>
      <c r="GJJ8" s="7"/>
      <c r="GJK8" s="40"/>
      <c r="GJL8" s="40"/>
      <c r="GJM8" s="40"/>
      <c r="GJR8" s="7"/>
      <c r="GJS8" s="40"/>
      <c r="GJT8" s="40"/>
      <c r="GJU8" s="40"/>
      <c r="GJZ8" s="7"/>
      <c r="GKA8" s="40"/>
      <c r="GKB8" s="40"/>
      <c r="GKC8" s="40"/>
      <c r="GKH8" s="7"/>
      <c r="GKI8" s="40"/>
      <c r="GKJ8" s="40"/>
      <c r="GKK8" s="40"/>
      <c r="GKP8" s="7"/>
      <c r="GKQ8" s="40"/>
      <c r="GKR8" s="40"/>
      <c r="GKS8" s="40"/>
      <c r="GKX8" s="7"/>
      <c r="GKY8" s="40"/>
      <c r="GKZ8" s="40"/>
      <c r="GLA8" s="40"/>
      <c r="GLF8" s="7"/>
      <c r="GLG8" s="40"/>
      <c r="GLH8" s="40"/>
      <c r="GLI8" s="40"/>
      <c r="GLN8" s="7"/>
      <c r="GLO8" s="40"/>
      <c r="GLP8" s="40"/>
      <c r="GLQ8" s="40"/>
      <c r="GLV8" s="7"/>
      <c r="GLW8" s="40"/>
      <c r="GLX8" s="40"/>
      <c r="GLY8" s="40"/>
      <c r="GMD8" s="7"/>
      <c r="GME8" s="40"/>
      <c r="GMF8" s="40"/>
      <c r="GMG8" s="40"/>
      <c r="GML8" s="7"/>
      <c r="GMM8" s="40"/>
      <c r="GMN8" s="40"/>
      <c r="GMO8" s="40"/>
      <c r="GMT8" s="7"/>
      <c r="GMU8" s="40"/>
      <c r="GMV8" s="40"/>
      <c r="GMW8" s="40"/>
      <c r="GNB8" s="7"/>
      <c r="GNC8" s="40"/>
      <c r="GND8" s="40"/>
      <c r="GNE8" s="40"/>
      <c r="GNJ8" s="7"/>
      <c r="GNK8" s="40"/>
      <c r="GNL8" s="40"/>
      <c r="GNM8" s="40"/>
      <c r="GNR8" s="7"/>
      <c r="GNS8" s="40"/>
      <c r="GNT8" s="40"/>
      <c r="GNU8" s="40"/>
      <c r="GNZ8" s="7"/>
      <c r="GOA8" s="40"/>
      <c r="GOB8" s="40"/>
      <c r="GOC8" s="40"/>
      <c r="GOH8" s="7"/>
      <c r="GOI8" s="40"/>
      <c r="GOJ8" s="40"/>
      <c r="GOK8" s="40"/>
      <c r="GOP8" s="7"/>
      <c r="GOQ8" s="40"/>
      <c r="GOR8" s="40"/>
      <c r="GOS8" s="40"/>
      <c r="GOX8" s="7"/>
      <c r="GOY8" s="40"/>
      <c r="GOZ8" s="40"/>
      <c r="GPA8" s="40"/>
      <c r="GPF8" s="7"/>
      <c r="GPG8" s="40"/>
      <c r="GPH8" s="40"/>
      <c r="GPI8" s="40"/>
      <c r="GPN8" s="7"/>
      <c r="GPO8" s="40"/>
      <c r="GPP8" s="40"/>
      <c r="GPQ8" s="40"/>
      <c r="GPV8" s="7"/>
      <c r="GPW8" s="40"/>
      <c r="GPX8" s="40"/>
      <c r="GPY8" s="40"/>
      <c r="GQD8" s="7"/>
      <c r="GQE8" s="40"/>
      <c r="GQF8" s="40"/>
      <c r="GQG8" s="40"/>
      <c r="GQL8" s="7"/>
      <c r="GQM8" s="40"/>
      <c r="GQN8" s="40"/>
      <c r="GQO8" s="40"/>
      <c r="GQT8" s="7"/>
      <c r="GQU8" s="40"/>
      <c r="GQV8" s="40"/>
      <c r="GQW8" s="40"/>
      <c r="GRB8" s="7"/>
      <c r="GRC8" s="40"/>
      <c r="GRD8" s="40"/>
      <c r="GRE8" s="40"/>
      <c r="GRJ8" s="7"/>
      <c r="GRK8" s="40"/>
      <c r="GRL8" s="40"/>
      <c r="GRM8" s="40"/>
      <c r="GRR8" s="7"/>
      <c r="GRS8" s="40"/>
      <c r="GRT8" s="40"/>
      <c r="GRU8" s="40"/>
      <c r="GRZ8" s="7"/>
      <c r="GSA8" s="40"/>
      <c r="GSB8" s="40"/>
      <c r="GSC8" s="40"/>
      <c r="GSH8" s="7"/>
      <c r="GSI8" s="40"/>
      <c r="GSJ8" s="40"/>
      <c r="GSK8" s="40"/>
      <c r="GSP8" s="7"/>
      <c r="GSQ8" s="40"/>
      <c r="GSR8" s="40"/>
      <c r="GSS8" s="40"/>
      <c r="GSX8" s="7"/>
      <c r="GSY8" s="40"/>
      <c r="GSZ8" s="40"/>
      <c r="GTA8" s="40"/>
      <c r="GTF8" s="7"/>
      <c r="GTG8" s="40"/>
      <c r="GTH8" s="40"/>
      <c r="GTI8" s="40"/>
      <c r="GTN8" s="7"/>
      <c r="GTO8" s="40"/>
      <c r="GTP8" s="40"/>
      <c r="GTQ8" s="40"/>
      <c r="GTV8" s="7"/>
      <c r="GTW8" s="40"/>
      <c r="GTX8" s="40"/>
      <c r="GTY8" s="40"/>
      <c r="GUD8" s="7"/>
      <c r="GUE8" s="40"/>
      <c r="GUF8" s="40"/>
      <c r="GUG8" s="40"/>
      <c r="GUL8" s="7"/>
      <c r="GUM8" s="40"/>
      <c r="GUN8" s="40"/>
      <c r="GUO8" s="40"/>
      <c r="GUT8" s="7"/>
      <c r="GUU8" s="40"/>
      <c r="GUV8" s="40"/>
      <c r="GUW8" s="40"/>
      <c r="GVB8" s="7"/>
      <c r="GVC8" s="40"/>
      <c r="GVD8" s="40"/>
      <c r="GVE8" s="40"/>
      <c r="GVJ8" s="7"/>
      <c r="GVK8" s="40"/>
      <c r="GVL8" s="40"/>
      <c r="GVM8" s="40"/>
      <c r="GVR8" s="7"/>
      <c r="GVS8" s="40"/>
      <c r="GVT8" s="40"/>
      <c r="GVU8" s="40"/>
      <c r="GVZ8" s="7"/>
      <c r="GWA8" s="40"/>
      <c r="GWB8" s="40"/>
      <c r="GWC8" s="40"/>
      <c r="GWH8" s="7"/>
      <c r="GWI8" s="40"/>
      <c r="GWJ8" s="40"/>
      <c r="GWK8" s="40"/>
      <c r="GWP8" s="7"/>
      <c r="GWQ8" s="40"/>
      <c r="GWR8" s="40"/>
      <c r="GWS8" s="40"/>
      <c r="GWX8" s="7"/>
      <c r="GWY8" s="40"/>
      <c r="GWZ8" s="40"/>
      <c r="GXA8" s="40"/>
      <c r="GXF8" s="7"/>
      <c r="GXG8" s="40"/>
      <c r="GXH8" s="40"/>
      <c r="GXI8" s="40"/>
      <c r="GXN8" s="7"/>
      <c r="GXO8" s="40"/>
      <c r="GXP8" s="40"/>
      <c r="GXQ8" s="40"/>
      <c r="GXV8" s="7"/>
      <c r="GXW8" s="40"/>
      <c r="GXX8" s="40"/>
      <c r="GXY8" s="40"/>
      <c r="GYD8" s="7"/>
      <c r="GYE8" s="40"/>
      <c r="GYF8" s="40"/>
      <c r="GYG8" s="40"/>
      <c r="GYL8" s="7"/>
      <c r="GYM8" s="40"/>
      <c r="GYN8" s="40"/>
      <c r="GYO8" s="40"/>
      <c r="GYT8" s="7"/>
      <c r="GYU8" s="40"/>
      <c r="GYV8" s="40"/>
      <c r="GYW8" s="40"/>
      <c r="GZB8" s="7"/>
      <c r="GZC8" s="40"/>
      <c r="GZD8" s="40"/>
      <c r="GZE8" s="40"/>
      <c r="GZJ8" s="7"/>
      <c r="GZK8" s="40"/>
      <c r="GZL8" s="40"/>
      <c r="GZM8" s="40"/>
      <c r="GZR8" s="7"/>
      <c r="GZS8" s="40"/>
      <c r="GZT8" s="40"/>
      <c r="GZU8" s="40"/>
      <c r="GZZ8" s="7"/>
      <c r="HAA8" s="40"/>
      <c r="HAB8" s="40"/>
      <c r="HAC8" s="40"/>
      <c r="HAH8" s="7"/>
      <c r="HAI8" s="40"/>
      <c r="HAJ8" s="40"/>
      <c r="HAK8" s="40"/>
      <c r="HAP8" s="7"/>
      <c r="HAQ8" s="40"/>
      <c r="HAR8" s="40"/>
      <c r="HAS8" s="40"/>
      <c r="HAX8" s="7"/>
      <c r="HAY8" s="40"/>
      <c r="HAZ8" s="40"/>
      <c r="HBA8" s="40"/>
      <c r="HBF8" s="7"/>
      <c r="HBG8" s="40"/>
      <c r="HBH8" s="40"/>
      <c r="HBI8" s="40"/>
      <c r="HBN8" s="7"/>
      <c r="HBO8" s="40"/>
      <c r="HBP8" s="40"/>
      <c r="HBQ8" s="40"/>
      <c r="HBV8" s="7"/>
      <c r="HBW8" s="40"/>
      <c r="HBX8" s="40"/>
      <c r="HBY8" s="40"/>
      <c r="HCD8" s="7"/>
      <c r="HCE8" s="40"/>
      <c r="HCF8" s="40"/>
      <c r="HCG8" s="40"/>
      <c r="HCL8" s="7"/>
      <c r="HCM8" s="40"/>
      <c r="HCN8" s="40"/>
      <c r="HCO8" s="40"/>
      <c r="HCT8" s="7"/>
      <c r="HCU8" s="40"/>
      <c r="HCV8" s="40"/>
      <c r="HCW8" s="40"/>
      <c r="HDB8" s="7"/>
      <c r="HDC8" s="40"/>
      <c r="HDD8" s="40"/>
      <c r="HDE8" s="40"/>
      <c r="HDJ8" s="7"/>
      <c r="HDK8" s="40"/>
      <c r="HDL8" s="40"/>
      <c r="HDM8" s="40"/>
      <c r="HDR8" s="7"/>
      <c r="HDS8" s="40"/>
      <c r="HDT8" s="40"/>
      <c r="HDU8" s="40"/>
      <c r="HDZ8" s="7"/>
      <c r="HEA8" s="40"/>
      <c r="HEB8" s="40"/>
      <c r="HEC8" s="40"/>
      <c r="HEH8" s="7"/>
      <c r="HEI8" s="40"/>
      <c r="HEJ8" s="40"/>
      <c r="HEK8" s="40"/>
      <c r="HEP8" s="7"/>
      <c r="HEQ8" s="40"/>
      <c r="HER8" s="40"/>
      <c r="HES8" s="40"/>
      <c r="HEX8" s="7"/>
      <c r="HEY8" s="40"/>
      <c r="HEZ8" s="40"/>
      <c r="HFA8" s="40"/>
      <c r="HFF8" s="7"/>
      <c r="HFG8" s="40"/>
      <c r="HFH8" s="40"/>
      <c r="HFI8" s="40"/>
      <c r="HFN8" s="7"/>
      <c r="HFO8" s="40"/>
      <c r="HFP8" s="40"/>
      <c r="HFQ8" s="40"/>
      <c r="HFV8" s="7"/>
      <c r="HFW8" s="40"/>
      <c r="HFX8" s="40"/>
      <c r="HFY8" s="40"/>
      <c r="HGD8" s="7"/>
      <c r="HGE8" s="40"/>
      <c r="HGF8" s="40"/>
      <c r="HGG8" s="40"/>
      <c r="HGL8" s="7"/>
      <c r="HGM8" s="40"/>
      <c r="HGN8" s="40"/>
      <c r="HGO8" s="40"/>
      <c r="HGT8" s="7"/>
      <c r="HGU8" s="40"/>
      <c r="HGV8" s="40"/>
      <c r="HGW8" s="40"/>
      <c r="HHB8" s="7"/>
      <c r="HHC8" s="40"/>
      <c r="HHD8" s="40"/>
      <c r="HHE8" s="40"/>
      <c r="HHJ8" s="7"/>
      <c r="HHK8" s="40"/>
      <c r="HHL8" s="40"/>
      <c r="HHM8" s="40"/>
      <c r="HHR8" s="7"/>
      <c r="HHS8" s="40"/>
      <c r="HHT8" s="40"/>
      <c r="HHU8" s="40"/>
      <c r="HHZ8" s="7"/>
      <c r="HIA8" s="40"/>
      <c r="HIB8" s="40"/>
      <c r="HIC8" s="40"/>
      <c r="HIH8" s="7"/>
      <c r="HII8" s="40"/>
      <c r="HIJ8" s="40"/>
      <c r="HIK8" s="40"/>
      <c r="HIP8" s="7"/>
      <c r="HIQ8" s="40"/>
      <c r="HIR8" s="40"/>
      <c r="HIS8" s="40"/>
      <c r="HIX8" s="7"/>
      <c r="HIY8" s="40"/>
      <c r="HIZ8" s="40"/>
      <c r="HJA8" s="40"/>
      <c r="HJF8" s="7"/>
      <c r="HJG8" s="40"/>
      <c r="HJH8" s="40"/>
      <c r="HJI8" s="40"/>
      <c r="HJN8" s="7"/>
      <c r="HJO8" s="40"/>
      <c r="HJP8" s="40"/>
      <c r="HJQ8" s="40"/>
      <c r="HJV8" s="7"/>
      <c r="HJW8" s="40"/>
      <c r="HJX8" s="40"/>
      <c r="HJY8" s="40"/>
      <c r="HKD8" s="7"/>
      <c r="HKE8" s="40"/>
      <c r="HKF8" s="40"/>
      <c r="HKG8" s="40"/>
      <c r="HKL8" s="7"/>
      <c r="HKM8" s="40"/>
      <c r="HKN8" s="40"/>
      <c r="HKO8" s="40"/>
      <c r="HKT8" s="7"/>
      <c r="HKU8" s="40"/>
      <c r="HKV8" s="40"/>
      <c r="HKW8" s="40"/>
      <c r="HLB8" s="7"/>
      <c r="HLC8" s="40"/>
      <c r="HLD8" s="40"/>
      <c r="HLE8" s="40"/>
      <c r="HLJ8" s="7"/>
      <c r="HLK8" s="40"/>
      <c r="HLL8" s="40"/>
      <c r="HLM8" s="40"/>
      <c r="HLR8" s="7"/>
      <c r="HLS8" s="40"/>
      <c r="HLT8" s="40"/>
      <c r="HLU8" s="40"/>
      <c r="HLZ8" s="7"/>
      <c r="HMA8" s="40"/>
      <c r="HMB8" s="40"/>
      <c r="HMC8" s="40"/>
      <c r="HMH8" s="7"/>
      <c r="HMI8" s="40"/>
      <c r="HMJ8" s="40"/>
      <c r="HMK8" s="40"/>
      <c r="HMP8" s="7"/>
      <c r="HMQ8" s="40"/>
      <c r="HMR8" s="40"/>
      <c r="HMS8" s="40"/>
      <c r="HMX8" s="7"/>
      <c r="HMY8" s="40"/>
      <c r="HMZ8" s="40"/>
      <c r="HNA8" s="40"/>
      <c r="HNF8" s="7"/>
      <c r="HNG8" s="40"/>
      <c r="HNH8" s="40"/>
      <c r="HNI8" s="40"/>
      <c r="HNN8" s="7"/>
      <c r="HNO8" s="40"/>
      <c r="HNP8" s="40"/>
      <c r="HNQ8" s="40"/>
      <c r="HNV8" s="7"/>
      <c r="HNW8" s="40"/>
      <c r="HNX8" s="40"/>
      <c r="HNY8" s="40"/>
      <c r="HOD8" s="7"/>
      <c r="HOE8" s="40"/>
      <c r="HOF8" s="40"/>
      <c r="HOG8" s="40"/>
      <c r="HOL8" s="7"/>
      <c r="HOM8" s="40"/>
      <c r="HON8" s="40"/>
      <c r="HOO8" s="40"/>
      <c r="HOT8" s="7"/>
      <c r="HOU8" s="40"/>
      <c r="HOV8" s="40"/>
      <c r="HOW8" s="40"/>
      <c r="HPB8" s="7"/>
      <c r="HPC8" s="40"/>
      <c r="HPD8" s="40"/>
      <c r="HPE8" s="40"/>
      <c r="HPJ8" s="7"/>
      <c r="HPK8" s="40"/>
      <c r="HPL8" s="40"/>
      <c r="HPM8" s="40"/>
      <c r="HPR8" s="7"/>
      <c r="HPS8" s="40"/>
      <c r="HPT8" s="40"/>
      <c r="HPU8" s="40"/>
      <c r="HPZ8" s="7"/>
      <c r="HQA8" s="40"/>
      <c r="HQB8" s="40"/>
      <c r="HQC8" s="40"/>
      <c r="HQH8" s="7"/>
      <c r="HQI8" s="40"/>
      <c r="HQJ8" s="40"/>
      <c r="HQK8" s="40"/>
      <c r="HQP8" s="7"/>
      <c r="HQQ8" s="40"/>
      <c r="HQR8" s="40"/>
      <c r="HQS8" s="40"/>
      <c r="HQX8" s="7"/>
      <c r="HQY8" s="40"/>
      <c r="HQZ8" s="40"/>
      <c r="HRA8" s="40"/>
      <c r="HRF8" s="7"/>
      <c r="HRG8" s="40"/>
      <c r="HRH8" s="40"/>
      <c r="HRI8" s="40"/>
      <c r="HRN8" s="7"/>
      <c r="HRO8" s="40"/>
      <c r="HRP8" s="40"/>
      <c r="HRQ8" s="40"/>
      <c r="HRV8" s="7"/>
      <c r="HRW8" s="40"/>
      <c r="HRX8" s="40"/>
      <c r="HRY8" s="40"/>
      <c r="HSD8" s="7"/>
      <c r="HSE8" s="40"/>
      <c r="HSF8" s="40"/>
      <c r="HSG8" s="40"/>
      <c r="HSL8" s="7"/>
      <c r="HSM8" s="40"/>
      <c r="HSN8" s="40"/>
      <c r="HSO8" s="40"/>
      <c r="HST8" s="7"/>
      <c r="HSU8" s="40"/>
      <c r="HSV8" s="40"/>
      <c r="HSW8" s="40"/>
      <c r="HTB8" s="7"/>
      <c r="HTC8" s="40"/>
      <c r="HTD8" s="40"/>
      <c r="HTE8" s="40"/>
      <c r="HTJ8" s="7"/>
      <c r="HTK8" s="40"/>
      <c r="HTL8" s="40"/>
      <c r="HTM8" s="40"/>
      <c r="HTR8" s="7"/>
      <c r="HTS8" s="40"/>
      <c r="HTT8" s="40"/>
      <c r="HTU8" s="40"/>
      <c r="HTZ8" s="7"/>
      <c r="HUA8" s="40"/>
      <c r="HUB8" s="40"/>
      <c r="HUC8" s="40"/>
      <c r="HUH8" s="7"/>
      <c r="HUI8" s="40"/>
      <c r="HUJ8" s="40"/>
      <c r="HUK8" s="40"/>
      <c r="HUP8" s="7"/>
      <c r="HUQ8" s="40"/>
      <c r="HUR8" s="40"/>
      <c r="HUS8" s="40"/>
      <c r="HUX8" s="7"/>
      <c r="HUY8" s="40"/>
      <c r="HUZ8" s="40"/>
      <c r="HVA8" s="40"/>
      <c r="HVF8" s="7"/>
      <c r="HVG8" s="40"/>
      <c r="HVH8" s="40"/>
      <c r="HVI8" s="40"/>
      <c r="HVN8" s="7"/>
      <c r="HVO8" s="40"/>
      <c r="HVP8" s="40"/>
      <c r="HVQ8" s="40"/>
      <c r="HVV8" s="7"/>
      <c r="HVW8" s="40"/>
      <c r="HVX8" s="40"/>
      <c r="HVY8" s="40"/>
      <c r="HWD8" s="7"/>
      <c r="HWE8" s="40"/>
      <c r="HWF8" s="40"/>
      <c r="HWG8" s="40"/>
      <c r="HWL8" s="7"/>
      <c r="HWM8" s="40"/>
      <c r="HWN8" s="40"/>
      <c r="HWO8" s="40"/>
      <c r="HWT8" s="7"/>
      <c r="HWU8" s="40"/>
      <c r="HWV8" s="40"/>
      <c r="HWW8" s="40"/>
      <c r="HXB8" s="7"/>
      <c r="HXC8" s="40"/>
      <c r="HXD8" s="40"/>
      <c r="HXE8" s="40"/>
      <c r="HXJ8" s="7"/>
      <c r="HXK8" s="40"/>
      <c r="HXL8" s="40"/>
      <c r="HXM8" s="40"/>
      <c r="HXR8" s="7"/>
      <c r="HXS8" s="40"/>
      <c r="HXT8" s="40"/>
      <c r="HXU8" s="40"/>
      <c r="HXZ8" s="7"/>
      <c r="HYA8" s="40"/>
      <c r="HYB8" s="40"/>
      <c r="HYC8" s="40"/>
      <c r="HYH8" s="7"/>
      <c r="HYI8" s="40"/>
      <c r="HYJ8" s="40"/>
      <c r="HYK8" s="40"/>
      <c r="HYP8" s="7"/>
      <c r="HYQ8" s="40"/>
      <c r="HYR8" s="40"/>
      <c r="HYS8" s="40"/>
      <c r="HYX8" s="7"/>
      <c r="HYY8" s="40"/>
      <c r="HYZ8" s="40"/>
      <c r="HZA8" s="40"/>
      <c r="HZF8" s="7"/>
      <c r="HZG8" s="40"/>
      <c r="HZH8" s="40"/>
      <c r="HZI8" s="40"/>
      <c r="HZN8" s="7"/>
      <c r="HZO8" s="40"/>
      <c r="HZP8" s="40"/>
      <c r="HZQ8" s="40"/>
      <c r="HZV8" s="7"/>
      <c r="HZW8" s="40"/>
      <c r="HZX8" s="40"/>
      <c r="HZY8" s="40"/>
      <c r="IAD8" s="7"/>
      <c r="IAE8" s="40"/>
      <c r="IAF8" s="40"/>
      <c r="IAG8" s="40"/>
      <c r="IAL8" s="7"/>
      <c r="IAM8" s="40"/>
      <c r="IAN8" s="40"/>
      <c r="IAO8" s="40"/>
      <c r="IAT8" s="7"/>
      <c r="IAU8" s="40"/>
      <c r="IAV8" s="40"/>
      <c r="IAW8" s="40"/>
      <c r="IBB8" s="7"/>
      <c r="IBC8" s="40"/>
      <c r="IBD8" s="40"/>
      <c r="IBE8" s="40"/>
      <c r="IBJ8" s="7"/>
      <c r="IBK8" s="40"/>
      <c r="IBL8" s="40"/>
      <c r="IBM8" s="40"/>
      <c r="IBR8" s="7"/>
      <c r="IBS8" s="40"/>
      <c r="IBT8" s="40"/>
      <c r="IBU8" s="40"/>
      <c r="IBZ8" s="7"/>
      <c r="ICA8" s="40"/>
      <c r="ICB8" s="40"/>
      <c r="ICC8" s="40"/>
      <c r="ICH8" s="7"/>
      <c r="ICI8" s="40"/>
      <c r="ICJ8" s="40"/>
      <c r="ICK8" s="40"/>
      <c r="ICP8" s="7"/>
      <c r="ICQ8" s="40"/>
      <c r="ICR8" s="40"/>
      <c r="ICS8" s="40"/>
      <c r="ICX8" s="7"/>
      <c r="ICY8" s="40"/>
      <c r="ICZ8" s="40"/>
      <c r="IDA8" s="40"/>
      <c r="IDF8" s="7"/>
      <c r="IDG8" s="40"/>
      <c r="IDH8" s="40"/>
      <c r="IDI8" s="40"/>
      <c r="IDN8" s="7"/>
      <c r="IDO8" s="40"/>
      <c r="IDP8" s="40"/>
      <c r="IDQ8" s="40"/>
      <c r="IDV8" s="7"/>
      <c r="IDW8" s="40"/>
      <c r="IDX8" s="40"/>
      <c r="IDY8" s="40"/>
      <c r="IED8" s="7"/>
      <c r="IEE8" s="40"/>
      <c r="IEF8" s="40"/>
      <c r="IEG8" s="40"/>
      <c r="IEL8" s="7"/>
      <c r="IEM8" s="40"/>
      <c r="IEN8" s="40"/>
      <c r="IEO8" s="40"/>
      <c r="IET8" s="7"/>
      <c r="IEU8" s="40"/>
      <c r="IEV8" s="40"/>
      <c r="IEW8" s="40"/>
      <c r="IFB8" s="7"/>
      <c r="IFC8" s="40"/>
      <c r="IFD8" s="40"/>
      <c r="IFE8" s="40"/>
      <c r="IFJ8" s="7"/>
      <c r="IFK8" s="40"/>
      <c r="IFL8" s="40"/>
      <c r="IFM8" s="40"/>
      <c r="IFR8" s="7"/>
      <c r="IFS8" s="40"/>
      <c r="IFT8" s="40"/>
      <c r="IFU8" s="40"/>
      <c r="IFZ8" s="7"/>
      <c r="IGA8" s="40"/>
      <c r="IGB8" s="40"/>
      <c r="IGC8" s="40"/>
      <c r="IGH8" s="7"/>
      <c r="IGI8" s="40"/>
      <c r="IGJ8" s="40"/>
      <c r="IGK8" s="40"/>
      <c r="IGP8" s="7"/>
      <c r="IGQ8" s="40"/>
      <c r="IGR8" s="40"/>
      <c r="IGS8" s="40"/>
      <c r="IGX8" s="7"/>
      <c r="IGY8" s="40"/>
      <c r="IGZ8" s="40"/>
      <c r="IHA8" s="40"/>
      <c r="IHF8" s="7"/>
      <c r="IHG8" s="40"/>
      <c r="IHH8" s="40"/>
      <c r="IHI8" s="40"/>
      <c r="IHN8" s="7"/>
      <c r="IHO8" s="40"/>
      <c r="IHP8" s="40"/>
      <c r="IHQ8" s="40"/>
      <c r="IHV8" s="7"/>
      <c r="IHW8" s="40"/>
      <c r="IHX8" s="40"/>
      <c r="IHY8" s="40"/>
      <c r="IID8" s="7"/>
      <c r="IIE8" s="40"/>
      <c r="IIF8" s="40"/>
      <c r="IIG8" s="40"/>
      <c r="IIL8" s="7"/>
      <c r="IIM8" s="40"/>
      <c r="IIN8" s="40"/>
      <c r="IIO8" s="40"/>
      <c r="IIT8" s="7"/>
      <c r="IIU8" s="40"/>
      <c r="IIV8" s="40"/>
      <c r="IIW8" s="40"/>
      <c r="IJB8" s="7"/>
      <c r="IJC8" s="40"/>
      <c r="IJD8" s="40"/>
      <c r="IJE8" s="40"/>
      <c r="IJJ8" s="7"/>
      <c r="IJK8" s="40"/>
      <c r="IJL8" s="40"/>
      <c r="IJM8" s="40"/>
      <c r="IJR8" s="7"/>
      <c r="IJS8" s="40"/>
      <c r="IJT8" s="40"/>
      <c r="IJU8" s="40"/>
      <c r="IJZ8" s="7"/>
      <c r="IKA8" s="40"/>
      <c r="IKB8" s="40"/>
      <c r="IKC8" s="40"/>
      <c r="IKH8" s="7"/>
      <c r="IKI8" s="40"/>
      <c r="IKJ8" s="40"/>
      <c r="IKK8" s="40"/>
      <c r="IKP8" s="7"/>
      <c r="IKQ8" s="40"/>
      <c r="IKR8" s="40"/>
      <c r="IKS8" s="40"/>
      <c r="IKX8" s="7"/>
      <c r="IKY8" s="40"/>
      <c r="IKZ8" s="40"/>
      <c r="ILA8" s="40"/>
      <c r="ILF8" s="7"/>
      <c r="ILG8" s="40"/>
      <c r="ILH8" s="40"/>
      <c r="ILI8" s="40"/>
      <c r="ILN8" s="7"/>
      <c r="ILO8" s="40"/>
      <c r="ILP8" s="40"/>
      <c r="ILQ8" s="40"/>
      <c r="ILV8" s="7"/>
      <c r="ILW8" s="40"/>
      <c r="ILX8" s="40"/>
      <c r="ILY8" s="40"/>
      <c r="IMD8" s="7"/>
      <c r="IME8" s="40"/>
      <c r="IMF8" s="40"/>
      <c r="IMG8" s="40"/>
      <c r="IML8" s="7"/>
      <c r="IMM8" s="40"/>
      <c r="IMN8" s="40"/>
      <c r="IMO8" s="40"/>
      <c r="IMT8" s="7"/>
      <c r="IMU8" s="40"/>
      <c r="IMV8" s="40"/>
      <c r="IMW8" s="40"/>
      <c r="INB8" s="7"/>
      <c r="INC8" s="40"/>
      <c r="IND8" s="40"/>
      <c r="INE8" s="40"/>
      <c r="INJ8" s="7"/>
      <c r="INK8" s="40"/>
      <c r="INL8" s="40"/>
      <c r="INM8" s="40"/>
      <c r="INR8" s="7"/>
      <c r="INS8" s="40"/>
      <c r="INT8" s="40"/>
      <c r="INU8" s="40"/>
      <c r="INZ8" s="7"/>
      <c r="IOA8" s="40"/>
      <c r="IOB8" s="40"/>
      <c r="IOC8" s="40"/>
      <c r="IOH8" s="7"/>
      <c r="IOI8" s="40"/>
      <c r="IOJ8" s="40"/>
      <c r="IOK8" s="40"/>
      <c r="IOP8" s="7"/>
      <c r="IOQ8" s="40"/>
      <c r="IOR8" s="40"/>
      <c r="IOS8" s="40"/>
      <c r="IOX8" s="7"/>
      <c r="IOY8" s="40"/>
      <c r="IOZ8" s="40"/>
      <c r="IPA8" s="40"/>
      <c r="IPF8" s="7"/>
      <c r="IPG8" s="40"/>
      <c r="IPH8" s="40"/>
      <c r="IPI8" s="40"/>
      <c r="IPN8" s="7"/>
      <c r="IPO8" s="40"/>
      <c r="IPP8" s="40"/>
      <c r="IPQ8" s="40"/>
      <c r="IPV8" s="7"/>
      <c r="IPW8" s="40"/>
      <c r="IPX8" s="40"/>
      <c r="IPY8" s="40"/>
      <c r="IQD8" s="7"/>
      <c r="IQE8" s="40"/>
      <c r="IQF8" s="40"/>
      <c r="IQG8" s="40"/>
      <c r="IQL8" s="7"/>
      <c r="IQM8" s="40"/>
      <c r="IQN8" s="40"/>
      <c r="IQO8" s="40"/>
      <c r="IQT8" s="7"/>
      <c r="IQU8" s="40"/>
      <c r="IQV8" s="40"/>
      <c r="IQW8" s="40"/>
      <c r="IRB8" s="7"/>
      <c r="IRC8" s="40"/>
      <c r="IRD8" s="40"/>
      <c r="IRE8" s="40"/>
      <c r="IRJ8" s="7"/>
      <c r="IRK8" s="40"/>
      <c r="IRL8" s="40"/>
      <c r="IRM8" s="40"/>
      <c r="IRR8" s="7"/>
      <c r="IRS8" s="40"/>
      <c r="IRT8" s="40"/>
      <c r="IRU8" s="40"/>
      <c r="IRZ8" s="7"/>
      <c r="ISA8" s="40"/>
      <c r="ISB8" s="40"/>
      <c r="ISC8" s="40"/>
      <c r="ISH8" s="7"/>
      <c r="ISI8" s="40"/>
      <c r="ISJ8" s="40"/>
      <c r="ISK8" s="40"/>
      <c r="ISP8" s="7"/>
      <c r="ISQ8" s="40"/>
      <c r="ISR8" s="40"/>
      <c r="ISS8" s="40"/>
      <c r="ISX8" s="7"/>
      <c r="ISY8" s="40"/>
      <c r="ISZ8" s="40"/>
      <c r="ITA8" s="40"/>
      <c r="ITF8" s="7"/>
      <c r="ITG8" s="40"/>
      <c r="ITH8" s="40"/>
      <c r="ITI8" s="40"/>
      <c r="ITN8" s="7"/>
      <c r="ITO8" s="40"/>
      <c r="ITP8" s="40"/>
      <c r="ITQ8" s="40"/>
      <c r="ITV8" s="7"/>
      <c r="ITW8" s="40"/>
      <c r="ITX8" s="40"/>
      <c r="ITY8" s="40"/>
      <c r="IUD8" s="7"/>
      <c r="IUE8" s="40"/>
      <c r="IUF8" s="40"/>
      <c r="IUG8" s="40"/>
      <c r="IUL8" s="7"/>
      <c r="IUM8" s="40"/>
      <c r="IUN8" s="40"/>
      <c r="IUO8" s="40"/>
      <c r="IUT8" s="7"/>
      <c r="IUU8" s="40"/>
      <c r="IUV8" s="40"/>
      <c r="IUW8" s="40"/>
      <c r="IVB8" s="7"/>
      <c r="IVC8" s="40"/>
      <c r="IVD8" s="40"/>
      <c r="IVE8" s="40"/>
      <c r="IVJ8" s="7"/>
      <c r="IVK8" s="40"/>
      <c r="IVL8" s="40"/>
      <c r="IVM8" s="40"/>
      <c r="IVR8" s="7"/>
      <c r="IVS8" s="40"/>
      <c r="IVT8" s="40"/>
      <c r="IVU8" s="40"/>
      <c r="IVZ8" s="7"/>
      <c r="IWA8" s="40"/>
      <c r="IWB8" s="40"/>
      <c r="IWC8" s="40"/>
      <c r="IWH8" s="7"/>
      <c r="IWI8" s="40"/>
      <c r="IWJ8" s="40"/>
      <c r="IWK8" s="40"/>
      <c r="IWP8" s="7"/>
      <c r="IWQ8" s="40"/>
      <c r="IWR8" s="40"/>
      <c r="IWS8" s="40"/>
      <c r="IWX8" s="7"/>
      <c r="IWY8" s="40"/>
      <c r="IWZ8" s="40"/>
      <c r="IXA8" s="40"/>
      <c r="IXF8" s="7"/>
      <c r="IXG8" s="40"/>
      <c r="IXH8" s="40"/>
      <c r="IXI8" s="40"/>
      <c r="IXN8" s="7"/>
      <c r="IXO8" s="40"/>
      <c r="IXP8" s="40"/>
      <c r="IXQ8" s="40"/>
      <c r="IXV8" s="7"/>
      <c r="IXW8" s="40"/>
      <c r="IXX8" s="40"/>
      <c r="IXY8" s="40"/>
      <c r="IYD8" s="7"/>
      <c r="IYE8" s="40"/>
      <c r="IYF8" s="40"/>
      <c r="IYG8" s="40"/>
      <c r="IYL8" s="7"/>
      <c r="IYM8" s="40"/>
      <c r="IYN8" s="40"/>
      <c r="IYO8" s="40"/>
      <c r="IYT8" s="7"/>
      <c r="IYU8" s="40"/>
      <c r="IYV8" s="40"/>
      <c r="IYW8" s="40"/>
      <c r="IZB8" s="7"/>
      <c r="IZC8" s="40"/>
      <c r="IZD8" s="40"/>
      <c r="IZE8" s="40"/>
      <c r="IZJ8" s="7"/>
      <c r="IZK8" s="40"/>
      <c r="IZL8" s="40"/>
      <c r="IZM8" s="40"/>
      <c r="IZR8" s="7"/>
      <c r="IZS8" s="40"/>
      <c r="IZT8" s="40"/>
      <c r="IZU8" s="40"/>
      <c r="IZZ8" s="7"/>
      <c r="JAA8" s="40"/>
      <c r="JAB8" s="40"/>
      <c r="JAC8" s="40"/>
      <c r="JAH8" s="7"/>
      <c r="JAI8" s="40"/>
      <c r="JAJ8" s="40"/>
      <c r="JAK8" s="40"/>
      <c r="JAP8" s="7"/>
      <c r="JAQ8" s="40"/>
      <c r="JAR8" s="40"/>
      <c r="JAS8" s="40"/>
      <c r="JAX8" s="7"/>
      <c r="JAY8" s="40"/>
      <c r="JAZ8" s="40"/>
      <c r="JBA8" s="40"/>
      <c r="JBF8" s="7"/>
      <c r="JBG8" s="40"/>
      <c r="JBH8" s="40"/>
      <c r="JBI8" s="40"/>
      <c r="JBN8" s="7"/>
      <c r="JBO8" s="40"/>
      <c r="JBP8" s="40"/>
      <c r="JBQ8" s="40"/>
      <c r="JBV8" s="7"/>
      <c r="JBW8" s="40"/>
      <c r="JBX8" s="40"/>
      <c r="JBY8" s="40"/>
      <c r="JCD8" s="7"/>
      <c r="JCE8" s="40"/>
      <c r="JCF8" s="40"/>
      <c r="JCG8" s="40"/>
      <c r="JCL8" s="7"/>
      <c r="JCM8" s="40"/>
      <c r="JCN8" s="40"/>
      <c r="JCO8" s="40"/>
      <c r="JCT8" s="7"/>
      <c r="JCU8" s="40"/>
      <c r="JCV8" s="40"/>
      <c r="JCW8" s="40"/>
      <c r="JDB8" s="7"/>
      <c r="JDC8" s="40"/>
      <c r="JDD8" s="40"/>
      <c r="JDE8" s="40"/>
      <c r="JDJ8" s="7"/>
      <c r="JDK8" s="40"/>
      <c r="JDL8" s="40"/>
      <c r="JDM8" s="40"/>
      <c r="JDR8" s="7"/>
      <c r="JDS8" s="40"/>
      <c r="JDT8" s="40"/>
      <c r="JDU8" s="40"/>
      <c r="JDZ8" s="7"/>
      <c r="JEA8" s="40"/>
      <c r="JEB8" s="40"/>
      <c r="JEC8" s="40"/>
      <c r="JEH8" s="7"/>
      <c r="JEI8" s="40"/>
      <c r="JEJ8" s="40"/>
      <c r="JEK8" s="40"/>
      <c r="JEP8" s="7"/>
      <c r="JEQ8" s="40"/>
      <c r="JER8" s="40"/>
      <c r="JES8" s="40"/>
      <c r="JEX8" s="7"/>
      <c r="JEY8" s="40"/>
      <c r="JEZ8" s="40"/>
      <c r="JFA8" s="40"/>
      <c r="JFF8" s="7"/>
      <c r="JFG8" s="40"/>
      <c r="JFH8" s="40"/>
      <c r="JFI8" s="40"/>
      <c r="JFN8" s="7"/>
      <c r="JFO8" s="40"/>
      <c r="JFP8" s="40"/>
      <c r="JFQ8" s="40"/>
      <c r="JFV8" s="7"/>
      <c r="JFW8" s="40"/>
      <c r="JFX8" s="40"/>
      <c r="JFY8" s="40"/>
      <c r="JGD8" s="7"/>
      <c r="JGE8" s="40"/>
      <c r="JGF8" s="40"/>
      <c r="JGG8" s="40"/>
      <c r="JGL8" s="7"/>
      <c r="JGM8" s="40"/>
      <c r="JGN8" s="40"/>
      <c r="JGO8" s="40"/>
      <c r="JGT8" s="7"/>
      <c r="JGU8" s="40"/>
      <c r="JGV8" s="40"/>
      <c r="JGW8" s="40"/>
      <c r="JHB8" s="7"/>
      <c r="JHC8" s="40"/>
      <c r="JHD8" s="40"/>
      <c r="JHE8" s="40"/>
      <c r="JHJ8" s="7"/>
      <c r="JHK8" s="40"/>
      <c r="JHL8" s="40"/>
      <c r="JHM8" s="40"/>
      <c r="JHR8" s="7"/>
      <c r="JHS8" s="40"/>
      <c r="JHT8" s="40"/>
      <c r="JHU8" s="40"/>
      <c r="JHZ8" s="7"/>
      <c r="JIA8" s="40"/>
      <c r="JIB8" s="40"/>
      <c r="JIC8" s="40"/>
      <c r="JIH8" s="7"/>
      <c r="JII8" s="40"/>
      <c r="JIJ8" s="40"/>
      <c r="JIK8" s="40"/>
      <c r="JIP8" s="7"/>
      <c r="JIQ8" s="40"/>
      <c r="JIR8" s="40"/>
      <c r="JIS8" s="40"/>
      <c r="JIX8" s="7"/>
      <c r="JIY8" s="40"/>
      <c r="JIZ8" s="40"/>
      <c r="JJA8" s="40"/>
      <c r="JJF8" s="7"/>
      <c r="JJG8" s="40"/>
      <c r="JJH8" s="40"/>
      <c r="JJI8" s="40"/>
      <c r="JJN8" s="7"/>
      <c r="JJO8" s="40"/>
      <c r="JJP8" s="40"/>
      <c r="JJQ8" s="40"/>
      <c r="JJV8" s="7"/>
      <c r="JJW8" s="40"/>
      <c r="JJX8" s="40"/>
      <c r="JJY8" s="40"/>
      <c r="JKD8" s="7"/>
      <c r="JKE8" s="40"/>
      <c r="JKF8" s="40"/>
      <c r="JKG8" s="40"/>
      <c r="JKL8" s="7"/>
      <c r="JKM8" s="40"/>
      <c r="JKN8" s="40"/>
      <c r="JKO8" s="40"/>
      <c r="JKT8" s="7"/>
      <c r="JKU8" s="40"/>
      <c r="JKV8" s="40"/>
      <c r="JKW8" s="40"/>
      <c r="JLB8" s="7"/>
      <c r="JLC8" s="40"/>
      <c r="JLD8" s="40"/>
      <c r="JLE8" s="40"/>
      <c r="JLJ8" s="7"/>
      <c r="JLK8" s="40"/>
      <c r="JLL8" s="40"/>
      <c r="JLM8" s="40"/>
      <c r="JLR8" s="7"/>
      <c r="JLS8" s="40"/>
      <c r="JLT8" s="40"/>
      <c r="JLU8" s="40"/>
      <c r="JLZ8" s="7"/>
      <c r="JMA8" s="40"/>
      <c r="JMB8" s="40"/>
      <c r="JMC8" s="40"/>
      <c r="JMH8" s="7"/>
      <c r="JMI8" s="40"/>
      <c r="JMJ8" s="40"/>
      <c r="JMK8" s="40"/>
      <c r="JMP8" s="7"/>
      <c r="JMQ8" s="40"/>
      <c r="JMR8" s="40"/>
      <c r="JMS8" s="40"/>
      <c r="JMX8" s="7"/>
      <c r="JMY8" s="40"/>
      <c r="JMZ8" s="40"/>
      <c r="JNA8" s="40"/>
      <c r="JNF8" s="7"/>
      <c r="JNG8" s="40"/>
      <c r="JNH8" s="40"/>
      <c r="JNI8" s="40"/>
      <c r="JNN8" s="7"/>
      <c r="JNO8" s="40"/>
      <c r="JNP8" s="40"/>
      <c r="JNQ8" s="40"/>
      <c r="JNV8" s="7"/>
      <c r="JNW8" s="40"/>
      <c r="JNX8" s="40"/>
      <c r="JNY8" s="40"/>
      <c r="JOD8" s="7"/>
      <c r="JOE8" s="40"/>
      <c r="JOF8" s="40"/>
      <c r="JOG8" s="40"/>
      <c r="JOL8" s="7"/>
      <c r="JOM8" s="40"/>
      <c r="JON8" s="40"/>
      <c r="JOO8" s="40"/>
      <c r="JOT8" s="7"/>
      <c r="JOU8" s="40"/>
      <c r="JOV8" s="40"/>
      <c r="JOW8" s="40"/>
      <c r="JPB8" s="7"/>
      <c r="JPC8" s="40"/>
      <c r="JPD8" s="40"/>
      <c r="JPE8" s="40"/>
      <c r="JPJ8" s="7"/>
      <c r="JPK8" s="40"/>
      <c r="JPL8" s="40"/>
      <c r="JPM8" s="40"/>
      <c r="JPR8" s="7"/>
      <c r="JPS8" s="40"/>
      <c r="JPT8" s="40"/>
      <c r="JPU8" s="40"/>
      <c r="JPZ8" s="7"/>
      <c r="JQA8" s="40"/>
      <c r="JQB8" s="40"/>
      <c r="JQC8" s="40"/>
      <c r="JQH8" s="7"/>
      <c r="JQI8" s="40"/>
      <c r="JQJ8" s="40"/>
      <c r="JQK8" s="40"/>
      <c r="JQP8" s="7"/>
      <c r="JQQ8" s="40"/>
      <c r="JQR8" s="40"/>
      <c r="JQS8" s="40"/>
      <c r="JQX8" s="7"/>
      <c r="JQY8" s="40"/>
      <c r="JQZ8" s="40"/>
      <c r="JRA8" s="40"/>
      <c r="JRF8" s="7"/>
      <c r="JRG8" s="40"/>
      <c r="JRH8" s="40"/>
      <c r="JRI8" s="40"/>
      <c r="JRN8" s="7"/>
      <c r="JRO8" s="40"/>
      <c r="JRP8" s="40"/>
      <c r="JRQ8" s="40"/>
      <c r="JRV8" s="7"/>
      <c r="JRW8" s="40"/>
      <c r="JRX8" s="40"/>
      <c r="JRY8" s="40"/>
      <c r="JSD8" s="7"/>
      <c r="JSE8" s="40"/>
      <c r="JSF8" s="40"/>
      <c r="JSG8" s="40"/>
      <c r="JSL8" s="7"/>
      <c r="JSM8" s="40"/>
      <c r="JSN8" s="40"/>
      <c r="JSO8" s="40"/>
      <c r="JST8" s="7"/>
      <c r="JSU8" s="40"/>
      <c r="JSV8" s="40"/>
      <c r="JSW8" s="40"/>
      <c r="JTB8" s="7"/>
      <c r="JTC8" s="40"/>
      <c r="JTD8" s="40"/>
      <c r="JTE8" s="40"/>
      <c r="JTJ8" s="7"/>
      <c r="JTK8" s="40"/>
      <c r="JTL8" s="40"/>
      <c r="JTM8" s="40"/>
      <c r="JTR8" s="7"/>
      <c r="JTS8" s="40"/>
      <c r="JTT8" s="40"/>
      <c r="JTU8" s="40"/>
      <c r="JTZ8" s="7"/>
      <c r="JUA8" s="40"/>
      <c r="JUB8" s="40"/>
      <c r="JUC8" s="40"/>
      <c r="JUH8" s="7"/>
      <c r="JUI8" s="40"/>
      <c r="JUJ8" s="40"/>
      <c r="JUK8" s="40"/>
      <c r="JUP8" s="7"/>
      <c r="JUQ8" s="40"/>
      <c r="JUR8" s="40"/>
      <c r="JUS8" s="40"/>
      <c r="JUX8" s="7"/>
      <c r="JUY8" s="40"/>
      <c r="JUZ8" s="40"/>
      <c r="JVA8" s="40"/>
      <c r="JVF8" s="7"/>
      <c r="JVG8" s="40"/>
      <c r="JVH8" s="40"/>
      <c r="JVI8" s="40"/>
      <c r="JVN8" s="7"/>
      <c r="JVO8" s="40"/>
      <c r="JVP8" s="40"/>
      <c r="JVQ8" s="40"/>
      <c r="JVV8" s="7"/>
      <c r="JVW8" s="40"/>
      <c r="JVX8" s="40"/>
      <c r="JVY8" s="40"/>
      <c r="JWD8" s="7"/>
      <c r="JWE8" s="40"/>
      <c r="JWF8" s="40"/>
      <c r="JWG8" s="40"/>
      <c r="JWL8" s="7"/>
      <c r="JWM8" s="40"/>
      <c r="JWN8" s="40"/>
      <c r="JWO8" s="40"/>
      <c r="JWT8" s="7"/>
      <c r="JWU8" s="40"/>
      <c r="JWV8" s="40"/>
      <c r="JWW8" s="40"/>
      <c r="JXB8" s="7"/>
      <c r="JXC8" s="40"/>
      <c r="JXD8" s="40"/>
      <c r="JXE8" s="40"/>
      <c r="JXJ8" s="7"/>
      <c r="JXK8" s="40"/>
      <c r="JXL8" s="40"/>
      <c r="JXM8" s="40"/>
      <c r="JXR8" s="7"/>
      <c r="JXS8" s="40"/>
      <c r="JXT8" s="40"/>
      <c r="JXU8" s="40"/>
      <c r="JXZ8" s="7"/>
      <c r="JYA8" s="40"/>
      <c r="JYB8" s="40"/>
      <c r="JYC8" s="40"/>
      <c r="JYH8" s="7"/>
      <c r="JYI8" s="40"/>
      <c r="JYJ8" s="40"/>
      <c r="JYK8" s="40"/>
      <c r="JYP8" s="7"/>
      <c r="JYQ8" s="40"/>
      <c r="JYR8" s="40"/>
      <c r="JYS8" s="40"/>
      <c r="JYX8" s="7"/>
      <c r="JYY8" s="40"/>
      <c r="JYZ8" s="40"/>
      <c r="JZA8" s="40"/>
      <c r="JZF8" s="7"/>
      <c r="JZG8" s="40"/>
      <c r="JZH8" s="40"/>
      <c r="JZI8" s="40"/>
      <c r="JZN8" s="7"/>
      <c r="JZO8" s="40"/>
      <c r="JZP8" s="40"/>
      <c r="JZQ8" s="40"/>
      <c r="JZV8" s="7"/>
      <c r="JZW8" s="40"/>
      <c r="JZX8" s="40"/>
      <c r="JZY8" s="40"/>
      <c r="KAD8" s="7"/>
      <c r="KAE8" s="40"/>
      <c r="KAF8" s="40"/>
      <c r="KAG8" s="40"/>
      <c r="KAL8" s="7"/>
      <c r="KAM8" s="40"/>
      <c r="KAN8" s="40"/>
      <c r="KAO8" s="40"/>
      <c r="KAT8" s="7"/>
      <c r="KAU8" s="40"/>
      <c r="KAV8" s="40"/>
      <c r="KAW8" s="40"/>
      <c r="KBB8" s="7"/>
      <c r="KBC8" s="40"/>
      <c r="KBD8" s="40"/>
      <c r="KBE8" s="40"/>
      <c r="KBJ8" s="7"/>
      <c r="KBK8" s="40"/>
      <c r="KBL8" s="40"/>
      <c r="KBM8" s="40"/>
      <c r="KBR8" s="7"/>
      <c r="KBS8" s="40"/>
      <c r="KBT8" s="40"/>
      <c r="KBU8" s="40"/>
      <c r="KBZ8" s="7"/>
      <c r="KCA8" s="40"/>
      <c r="KCB8" s="40"/>
      <c r="KCC8" s="40"/>
      <c r="KCH8" s="7"/>
      <c r="KCI8" s="40"/>
      <c r="KCJ8" s="40"/>
      <c r="KCK8" s="40"/>
      <c r="KCP8" s="7"/>
      <c r="KCQ8" s="40"/>
      <c r="KCR8" s="40"/>
      <c r="KCS8" s="40"/>
      <c r="KCX8" s="7"/>
      <c r="KCY8" s="40"/>
      <c r="KCZ8" s="40"/>
      <c r="KDA8" s="40"/>
      <c r="KDF8" s="7"/>
      <c r="KDG8" s="40"/>
      <c r="KDH8" s="40"/>
      <c r="KDI8" s="40"/>
      <c r="KDN8" s="7"/>
      <c r="KDO8" s="40"/>
      <c r="KDP8" s="40"/>
      <c r="KDQ8" s="40"/>
      <c r="KDV8" s="7"/>
      <c r="KDW8" s="40"/>
      <c r="KDX8" s="40"/>
      <c r="KDY8" s="40"/>
      <c r="KED8" s="7"/>
      <c r="KEE8" s="40"/>
      <c r="KEF8" s="40"/>
      <c r="KEG8" s="40"/>
      <c r="KEL8" s="7"/>
      <c r="KEM8" s="40"/>
      <c r="KEN8" s="40"/>
      <c r="KEO8" s="40"/>
      <c r="KET8" s="7"/>
      <c r="KEU8" s="40"/>
      <c r="KEV8" s="40"/>
      <c r="KEW8" s="40"/>
      <c r="KFB8" s="7"/>
      <c r="KFC8" s="40"/>
      <c r="KFD8" s="40"/>
      <c r="KFE8" s="40"/>
      <c r="KFJ8" s="7"/>
      <c r="KFK8" s="40"/>
      <c r="KFL8" s="40"/>
      <c r="KFM8" s="40"/>
      <c r="KFR8" s="7"/>
      <c r="KFS8" s="40"/>
      <c r="KFT8" s="40"/>
      <c r="KFU8" s="40"/>
      <c r="KFZ8" s="7"/>
      <c r="KGA8" s="40"/>
      <c r="KGB8" s="40"/>
      <c r="KGC8" s="40"/>
      <c r="KGH8" s="7"/>
      <c r="KGI8" s="40"/>
      <c r="KGJ8" s="40"/>
      <c r="KGK8" s="40"/>
      <c r="KGP8" s="7"/>
      <c r="KGQ8" s="40"/>
      <c r="KGR8" s="40"/>
      <c r="KGS8" s="40"/>
      <c r="KGX8" s="7"/>
      <c r="KGY8" s="40"/>
      <c r="KGZ8" s="40"/>
      <c r="KHA8" s="40"/>
      <c r="KHF8" s="7"/>
      <c r="KHG8" s="40"/>
      <c r="KHH8" s="40"/>
      <c r="KHI8" s="40"/>
      <c r="KHN8" s="7"/>
      <c r="KHO8" s="40"/>
      <c r="KHP8" s="40"/>
      <c r="KHQ8" s="40"/>
      <c r="KHV8" s="7"/>
      <c r="KHW8" s="40"/>
      <c r="KHX8" s="40"/>
      <c r="KHY8" s="40"/>
      <c r="KID8" s="7"/>
      <c r="KIE8" s="40"/>
      <c r="KIF8" s="40"/>
      <c r="KIG8" s="40"/>
      <c r="KIL8" s="7"/>
      <c r="KIM8" s="40"/>
      <c r="KIN8" s="40"/>
      <c r="KIO8" s="40"/>
      <c r="KIT8" s="7"/>
      <c r="KIU8" s="40"/>
      <c r="KIV8" s="40"/>
      <c r="KIW8" s="40"/>
      <c r="KJB8" s="7"/>
      <c r="KJC8" s="40"/>
      <c r="KJD8" s="40"/>
      <c r="KJE8" s="40"/>
      <c r="KJJ8" s="7"/>
      <c r="KJK8" s="40"/>
      <c r="KJL8" s="40"/>
      <c r="KJM8" s="40"/>
      <c r="KJR8" s="7"/>
      <c r="KJS8" s="40"/>
      <c r="KJT8" s="40"/>
      <c r="KJU8" s="40"/>
      <c r="KJZ8" s="7"/>
      <c r="KKA8" s="40"/>
      <c r="KKB8" s="40"/>
      <c r="KKC8" s="40"/>
      <c r="KKH8" s="7"/>
      <c r="KKI8" s="40"/>
      <c r="KKJ8" s="40"/>
      <c r="KKK8" s="40"/>
      <c r="KKP8" s="7"/>
      <c r="KKQ8" s="40"/>
      <c r="KKR8" s="40"/>
      <c r="KKS8" s="40"/>
      <c r="KKX8" s="7"/>
      <c r="KKY8" s="40"/>
      <c r="KKZ8" s="40"/>
      <c r="KLA8" s="40"/>
      <c r="KLF8" s="7"/>
      <c r="KLG8" s="40"/>
      <c r="KLH8" s="40"/>
      <c r="KLI8" s="40"/>
      <c r="KLN8" s="7"/>
      <c r="KLO8" s="40"/>
      <c r="KLP8" s="40"/>
      <c r="KLQ8" s="40"/>
      <c r="KLV8" s="7"/>
      <c r="KLW8" s="40"/>
      <c r="KLX8" s="40"/>
      <c r="KLY8" s="40"/>
      <c r="KMD8" s="7"/>
      <c r="KME8" s="40"/>
      <c r="KMF8" s="40"/>
      <c r="KMG8" s="40"/>
      <c r="KML8" s="7"/>
      <c r="KMM8" s="40"/>
      <c r="KMN8" s="40"/>
      <c r="KMO8" s="40"/>
      <c r="KMT8" s="7"/>
      <c r="KMU8" s="40"/>
      <c r="KMV8" s="40"/>
      <c r="KMW8" s="40"/>
      <c r="KNB8" s="7"/>
      <c r="KNC8" s="40"/>
      <c r="KND8" s="40"/>
      <c r="KNE8" s="40"/>
      <c r="KNJ8" s="7"/>
      <c r="KNK8" s="40"/>
      <c r="KNL8" s="40"/>
      <c r="KNM8" s="40"/>
      <c r="KNR8" s="7"/>
      <c r="KNS8" s="40"/>
      <c r="KNT8" s="40"/>
      <c r="KNU8" s="40"/>
      <c r="KNZ8" s="7"/>
      <c r="KOA8" s="40"/>
      <c r="KOB8" s="40"/>
      <c r="KOC8" s="40"/>
      <c r="KOH8" s="7"/>
      <c r="KOI8" s="40"/>
      <c r="KOJ8" s="40"/>
      <c r="KOK8" s="40"/>
      <c r="KOP8" s="7"/>
      <c r="KOQ8" s="40"/>
      <c r="KOR8" s="40"/>
      <c r="KOS8" s="40"/>
      <c r="KOX8" s="7"/>
      <c r="KOY8" s="40"/>
      <c r="KOZ8" s="40"/>
      <c r="KPA8" s="40"/>
      <c r="KPF8" s="7"/>
      <c r="KPG8" s="40"/>
      <c r="KPH8" s="40"/>
      <c r="KPI8" s="40"/>
      <c r="KPN8" s="7"/>
      <c r="KPO8" s="40"/>
      <c r="KPP8" s="40"/>
      <c r="KPQ8" s="40"/>
      <c r="KPV8" s="7"/>
      <c r="KPW8" s="40"/>
      <c r="KPX8" s="40"/>
      <c r="KPY8" s="40"/>
      <c r="KQD8" s="7"/>
      <c r="KQE8" s="40"/>
      <c r="KQF8" s="40"/>
      <c r="KQG8" s="40"/>
      <c r="KQL8" s="7"/>
      <c r="KQM8" s="40"/>
      <c r="KQN8" s="40"/>
      <c r="KQO8" s="40"/>
      <c r="KQT8" s="7"/>
      <c r="KQU8" s="40"/>
      <c r="KQV8" s="40"/>
      <c r="KQW8" s="40"/>
      <c r="KRB8" s="7"/>
      <c r="KRC8" s="40"/>
      <c r="KRD8" s="40"/>
      <c r="KRE8" s="40"/>
      <c r="KRJ8" s="7"/>
      <c r="KRK8" s="40"/>
      <c r="KRL8" s="40"/>
      <c r="KRM8" s="40"/>
      <c r="KRR8" s="7"/>
      <c r="KRS8" s="40"/>
      <c r="KRT8" s="40"/>
      <c r="KRU8" s="40"/>
      <c r="KRZ8" s="7"/>
      <c r="KSA8" s="40"/>
      <c r="KSB8" s="40"/>
      <c r="KSC8" s="40"/>
      <c r="KSH8" s="7"/>
      <c r="KSI8" s="40"/>
      <c r="KSJ8" s="40"/>
      <c r="KSK8" s="40"/>
      <c r="KSP8" s="7"/>
      <c r="KSQ8" s="40"/>
      <c r="KSR8" s="40"/>
      <c r="KSS8" s="40"/>
      <c r="KSX8" s="7"/>
      <c r="KSY8" s="40"/>
      <c r="KSZ8" s="40"/>
      <c r="KTA8" s="40"/>
      <c r="KTF8" s="7"/>
      <c r="KTG8" s="40"/>
      <c r="KTH8" s="40"/>
      <c r="KTI8" s="40"/>
      <c r="KTN8" s="7"/>
      <c r="KTO8" s="40"/>
      <c r="KTP8" s="40"/>
      <c r="KTQ8" s="40"/>
      <c r="KTV8" s="7"/>
      <c r="KTW8" s="40"/>
      <c r="KTX8" s="40"/>
      <c r="KTY8" s="40"/>
      <c r="KUD8" s="7"/>
      <c r="KUE8" s="40"/>
      <c r="KUF8" s="40"/>
      <c r="KUG8" s="40"/>
      <c r="KUL8" s="7"/>
      <c r="KUM8" s="40"/>
      <c r="KUN8" s="40"/>
      <c r="KUO8" s="40"/>
      <c r="KUT8" s="7"/>
      <c r="KUU8" s="40"/>
      <c r="KUV8" s="40"/>
      <c r="KUW8" s="40"/>
      <c r="KVB8" s="7"/>
      <c r="KVC8" s="40"/>
      <c r="KVD8" s="40"/>
      <c r="KVE8" s="40"/>
      <c r="KVJ8" s="7"/>
      <c r="KVK8" s="40"/>
      <c r="KVL8" s="40"/>
      <c r="KVM8" s="40"/>
      <c r="KVR8" s="7"/>
      <c r="KVS8" s="40"/>
      <c r="KVT8" s="40"/>
      <c r="KVU8" s="40"/>
      <c r="KVZ8" s="7"/>
      <c r="KWA8" s="40"/>
      <c r="KWB8" s="40"/>
      <c r="KWC8" s="40"/>
      <c r="KWH8" s="7"/>
      <c r="KWI8" s="40"/>
      <c r="KWJ8" s="40"/>
      <c r="KWK8" s="40"/>
      <c r="KWP8" s="7"/>
      <c r="KWQ8" s="40"/>
      <c r="KWR8" s="40"/>
      <c r="KWS8" s="40"/>
      <c r="KWX8" s="7"/>
      <c r="KWY8" s="40"/>
      <c r="KWZ8" s="40"/>
      <c r="KXA8" s="40"/>
      <c r="KXF8" s="7"/>
      <c r="KXG8" s="40"/>
      <c r="KXH8" s="40"/>
      <c r="KXI8" s="40"/>
      <c r="KXN8" s="7"/>
      <c r="KXO8" s="40"/>
      <c r="KXP8" s="40"/>
      <c r="KXQ8" s="40"/>
      <c r="KXV8" s="7"/>
      <c r="KXW8" s="40"/>
      <c r="KXX8" s="40"/>
      <c r="KXY8" s="40"/>
      <c r="KYD8" s="7"/>
      <c r="KYE8" s="40"/>
      <c r="KYF8" s="40"/>
      <c r="KYG8" s="40"/>
      <c r="KYL8" s="7"/>
      <c r="KYM8" s="40"/>
      <c r="KYN8" s="40"/>
      <c r="KYO8" s="40"/>
      <c r="KYT8" s="7"/>
      <c r="KYU8" s="40"/>
      <c r="KYV8" s="40"/>
      <c r="KYW8" s="40"/>
      <c r="KZB8" s="7"/>
      <c r="KZC8" s="40"/>
      <c r="KZD8" s="40"/>
      <c r="KZE8" s="40"/>
      <c r="KZJ8" s="7"/>
      <c r="KZK8" s="40"/>
      <c r="KZL8" s="40"/>
      <c r="KZM8" s="40"/>
      <c r="KZR8" s="7"/>
      <c r="KZS8" s="40"/>
      <c r="KZT8" s="40"/>
      <c r="KZU8" s="40"/>
      <c r="KZZ8" s="7"/>
      <c r="LAA8" s="40"/>
      <c r="LAB8" s="40"/>
      <c r="LAC8" s="40"/>
      <c r="LAH8" s="7"/>
      <c r="LAI8" s="40"/>
      <c r="LAJ8" s="40"/>
      <c r="LAK8" s="40"/>
      <c r="LAP8" s="7"/>
      <c r="LAQ8" s="40"/>
      <c r="LAR8" s="40"/>
      <c r="LAS8" s="40"/>
      <c r="LAX8" s="7"/>
      <c r="LAY8" s="40"/>
      <c r="LAZ8" s="40"/>
      <c r="LBA8" s="40"/>
      <c r="LBF8" s="7"/>
      <c r="LBG8" s="40"/>
      <c r="LBH8" s="40"/>
      <c r="LBI8" s="40"/>
      <c r="LBN8" s="7"/>
      <c r="LBO8" s="40"/>
      <c r="LBP8" s="40"/>
      <c r="LBQ8" s="40"/>
      <c r="LBV8" s="7"/>
      <c r="LBW8" s="40"/>
      <c r="LBX8" s="40"/>
      <c r="LBY8" s="40"/>
      <c r="LCD8" s="7"/>
      <c r="LCE8" s="40"/>
      <c r="LCF8" s="40"/>
      <c r="LCG8" s="40"/>
      <c r="LCL8" s="7"/>
      <c r="LCM8" s="40"/>
      <c r="LCN8" s="40"/>
      <c r="LCO8" s="40"/>
      <c r="LCT8" s="7"/>
      <c r="LCU8" s="40"/>
      <c r="LCV8" s="40"/>
      <c r="LCW8" s="40"/>
      <c r="LDB8" s="7"/>
      <c r="LDC8" s="40"/>
      <c r="LDD8" s="40"/>
      <c r="LDE8" s="40"/>
      <c r="LDJ8" s="7"/>
      <c r="LDK8" s="40"/>
      <c r="LDL8" s="40"/>
      <c r="LDM8" s="40"/>
      <c r="LDR8" s="7"/>
      <c r="LDS8" s="40"/>
      <c r="LDT8" s="40"/>
      <c r="LDU8" s="40"/>
      <c r="LDZ8" s="7"/>
      <c r="LEA8" s="40"/>
      <c r="LEB8" s="40"/>
      <c r="LEC8" s="40"/>
      <c r="LEH8" s="7"/>
      <c r="LEI8" s="40"/>
      <c r="LEJ8" s="40"/>
      <c r="LEK8" s="40"/>
      <c r="LEP8" s="7"/>
      <c r="LEQ8" s="40"/>
      <c r="LER8" s="40"/>
      <c r="LES8" s="40"/>
      <c r="LEX8" s="7"/>
      <c r="LEY8" s="40"/>
      <c r="LEZ8" s="40"/>
      <c r="LFA8" s="40"/>
      <c r="LFF8" s="7"/>
      <c r="LFG8" s="40"/>
      <c r="LFH8" s="40"/>
      <c r="LFI8" s="40"/>
      <c r="LFN8" s="7"/>
      <c r="LFO8" s="40"/>
      <c r="LFP8" s="40"/>
      <c r="LFQ8" s="40"/>
      <c r="LFV8" s="7"/>
      <c r="LFW8" s="40"/>
      <c r="LFX8" s="40"/>
      <c r="LFY8" s="40"/>
      <c r="LGD8" s="7"/>
      <c r="LGE8" s="40"/>
      <c r="LGF8" s="40"/>
      <c r="LGG8" s="40"/>
      <c r="LGL8" s="7"/>
      <c r="LGM8" s="40"/>
      <c r="LGN8" s="40"/>
      <c r="LGO8" s="40"/>
      <c r="LGT8" s="7"/>
      <c r="LGU8" s="40"/>
      <c r="LGV8" s="40"/>
      <c r="LGW8" s="40"/>
      <c r="LHB8" s="7"/>
      <c r="LHC8" s="40"/>
      <c r="LHD8" s="40"/>
      <c r="LHE8" s="40"/>
      <c r="LHJ8" s="7"/>
      <c r="LHK8" s="40"/>
      <c r="LHL8" s="40"/>
      <c r="LHM8" s="40"/>
      <c r="LHR8" s="7"/>
      <c r="LHS8" s="40"/>
      <c r="LHT8" s="40"/>
      <c r="LHU8" s="40"/>
      <c r="LHZ8" s="7"/>
      <c r="LIA8" s="40"/>
      <c r="LIB8" s="40"/>
      <c r="LIC8" s="40"/>
      <c r="LIH8" s="7"/>
      <c r="LII8" s="40"/>
      <c r="LIJ8" s="40"/>
      <c r="LIK8" s="40"/>
      <c r="LIP8" s="7"/>
      <c r="LIQ8" s="40"/>
      <c r="LIR8" s="40"/>
      <c r="LIS8" s="40"/>
      <c r="LIX8" s="7"/>
      <c r="LIY8" s="40"/>
      <c r="LIZ8" s="40"/>
      <c r="LJA8" s="40"/>
      <c r="LJF8" s="7"/>
      <c r="LJG8" s="40"/>
      <c r="LJH8" s="40"/>
      <c r="LJI8" s="40"/>
      <c r="LJN8" s="7"/>
      <c r="LJO8" s="40"/>
      <c r="LJP8" s="40"/>
      <c r="LJQ8" s="40"/>
      <c r="LJV8" s="7"/>
      <c r="LJW8" s="40"/>
      <c r="LJX8" s="40"/>
      <c r="LJY8" s="40"/>
      <c r="LKD8" s="7"/>
      <c r="LKE8" s="40"/>
      <c r="LKF8" s="40"/>
      <c r="LKG8" s="40"/>
      <c r="LKL8" s="7"/>
      <c r="LKM8" s="40"/>
      <c r="LKN8" s="40"/>
      <c r="LKO8" s="40"/>
      <c r="LKT8" s="7"/>
      <c r="LKU8" s="40"/>
      <c r="LKV8" s="40"/>
      <c r="LKW8" s="40"/>
      <c r="LLB8" s="7"/>
      <c r="LLC8" s="40"/>
      <c r="LLD8" s="40"/>
      <c r="LLE8" s="40"/>
      <c r="LLJ8" s="7"/>
      <c r="LLK8" s="40"/>
      <c r="LLL8" s="40"/>
      <c r="LLM8" s="40"/>
      <c r="LLR8" s="7"/>
      <c r="LLS8" s="40"/>
      <c r="LLT8" s="40"/>
      <c r="LLU8" s="40"/>
      <c r="LLZ8" s="7"/>
      <c r="LMA8" s="40"/>
      <c r="LMB8" s="40"/>
      <c r="LMC8" s="40"/>
      <c r="LMH8" s="7"/>
      <c r="LMI8" s="40"/>
      <c r="LMJ8" s="40"/>
      <c r="LMK8" s="40"/>
      <c r="LMP8" s="7"/>
      <c r="LMQ8" s="40"/>
      <c r="LMR8" s="40"/>
      <c r="LMS8" s="40"/>
      <c r="LMX8" s="7"/>
      <c r="LMY8" s="40"/>
      <c r="LMZ8" s="40"/>
      <c r="LNA8" s="40"/>
      <c r="LNF8" s="7"/>
      <c r="LNG8" s="40"/>
      <c r="LNH8" s="40"/>
      <c r="LNI8" s="40"/>
      <c r="LNN8" s="7"/>
      <c r="LNO8" s="40"/>
      <c r="LNP8" s="40"/>
      <c r="LNQ8" s="40"/>
      <c r="LNV8" s="7"/>
      <c r="LNW8" s="40"/>
      <c r="LNX8" s="40"/>
      <c r="LNY8" s="40"/>
      <c r="LOD8" s="7"/>
      <c r="LOE8" s="40"/>
      <c r="LOF8" s="40"/>
      <c r="LOG8" s="40"/>
      <c r="LOL8" s="7"/>
      <c r="LOM8" s="40"/>
      <c r="LON8" s="40"/>
      <c r="LOO8" s="40"/>
      <c r="LOT8" s="7"/>
      <c r="LOU8" s="40"/>
      <c r="LOV8" s="40"/>
      <c r="LOW8" s="40"/>
      <c r="LPB8" s="7"/>
      <c r="LPC8" s="40"/>
      <c r="LPD8" s="40"/>
      <c r="LPE8" s="40"/>
      <c r="LPJ8" s="7"/>
      <c r="LPK8" s="40"/>
      <c r="LPL8" s="40"/>
      <c r="LPM8" s="40"/>
      <c r="LPR8" s="7"/>
      <c r="LPS8" s="40"/>
      <c r="LPT8" s="40"/>
      <c r="LPU8" s="40"/>
      <c r="LPZ8" s="7"/>
      <c r="LQA8" s="40"/>
      <c r="LQB8" s="40"/>
      <c r="LQC8" s="40"/>
      <c r="LQH8" s="7"/>
      <c r="LQI8" s="40"/>
      <c r="LQJ8" s="40"/>
      <c r="LQK8" s="40"/>
      <c r="LQP8" s="7"/>
      <c r="LQQ8" s="40"/>
      <c r="LQR8" s="40"/>
      <c r="LQS8" s="40"/>
      <c r="LQX8" s="7"/>
      <c r="LQY8" s="40"/>
      <c r="LQZ8" s="40"/>
      <c r="LRA8" s="40"/>
      <c r="LRF8" s="7"/>
      <c r="LRG8" s="40"/>
      <c r="LRH8" s="40"/>
      <c r="LRI8" s="40"/>
      <c r="LRN8" s="7"/>
      <c r="LRO8" s="40"/>
      <c r="LRP8" s="40"/>
      <c r="LRQ8" s="40"/>
      <c r="LRV8" s="7"/>
      <c r="LRW8" s="40"/>
      <c r="LRX8" s="40"/>
      <c r="LRY8" s="40"/>
      <c r="LSD8" s="7"/>
      <c r="LSE8" s="40"/>
      <c r="LSF8" s="40"/>
      <c r="LSG8" s="40"/>
      <c r="LSL8" s="7"/>
      <c r="LSM8" s="40"/>
      <c r="LSN8" s="40"/>
      <c r="LSO8" s="40"/>
      <c r="LST8" s="7"/>
      <c r="LSU8" s="40"/>
      <c r="LSV8" s="40"/>
      <c r="LSW8" s="40"/>
      <c r="LTB8" s="7"/>
      <c r="LTC8" s="40"/>
      <c r="LTD8" s="40"/>
      <c r="LTE8" s="40"/>
      <c r="LTJ8" s="7"/>
      <c r="LTK8" s="40"/>
      <c r="LTL8" s="40"/>
      <c r="LTM8" s="40"/>
      <c r="LTR8" s="7"/>
      <c r="LTS8" s="40"/>
      <c r="LTT8" s="40"/>
      <c r="LTU8" s="40"/>
      <c r="LTZ8" s="7"/>
      <c r="LUA8" s="40"/>
      <c r="LUB8" s="40"/>
      <c r="LUC8" s="40"/>
      <c r="LUH8" s="7"/>
      <c r="LUI8" s="40"/>
      <c r="LUJ8" s="40"/>
      <c r="LUK8" s="40"/>
      <c r="LUP8" s="7"/>
      <c r="LUQ8" s="40"/>
      <c r="LUR8" s="40"/>
      <c r="LUS8" s="40"/>
      <c r="LUX8" s="7"/>
      <c r="LUY8" s="40"/>
      <c r="LUZ8" s="40"/>
      <c r="LVA8" s="40"/>
      <c r="LVF8" s="7"/>
      <c r="LVG8" s="40"/>
      <c r="LVH8" s="40"/>
      <c r="LVI8" s="40"/>
      <c r="LVN8" s="7"/>
      <c r="LVO8" s="40"/>
      <c r="LVP8" s="40"/>
      <c r="LVQ8" s="40"/>
      <c r="LVV8" s="7"/>
      <c r="LVW8" s="40"/>
      <c r="LVX8" s="40"/>
      <c r="LVY8" s="40"/>
      <c r="LWD8" s="7"/>
      <c r="LWE8" s="40"/>
      <c r="LWF8" s="40"/>
      <c r="LWG8" s="40"/>
      <c r="LWL8" s="7"/>
      <c r="LWM8" s="40"/>
      <c r="LWN8" s="40"/>
      <c r="LWO8" s="40"/>
      <c r="LWT8" s="7"/>
      <c r="LWU8" s="40"/>
      <c r="LWV8" s="40"/>
      <c r="LWW8" s="40"/>
      <c r="LXB8" s="7"/>
      <c r="LXC8" s="40"/>
      <c r="LXD8" s="40"/>
      <c r="LXE8" s="40"/>
      <c r="LXJ8" s="7"/>
      <c r="LXK8" s="40"/>
      <c r="LXL8" s="40"/>
      <c r="LXM8" s="40"/>
      <c r="LXR8" s="7"/>
      <c r="LXS8" s="40"/>
      <c r="LXT8" s="40"/>
      <c r="LXU8" s="40"/>
      <c r="LXZ8" s="7"/>
      <c r="LYA8" s="40"/>
      <c r="LYB8" s="40"/>
      <c r="LYC8" s="40"/>
      <c r="LYH8" s="7"/>
      <c r="LYI8" s="40"/>
      <c r="LYJ8" s="40"/>
      <c r="LYK8" s="40"/>
      <c r="LYP8" s="7"/>
      <c r="LYQ8" s="40"/>
      <c r="LYR8" s="40"/>
      <c r="LYS8" s="40"/>
      <c r="LYX8" s="7"/>
      <c r="LYY8" s="40"/>
      <c r="LYZ8" s="40"/>
      <c r="LZA8" s="40"/>
      <c r="LZF8" s="7"/>
      <c r="LZG8" s="40"/>
      <c r="LZH8" s="40"/>
      <c r="LZI8" s="40"/>
      <c r="LZN8" s="7"/>
      <c r="LZO8" s="40"/>
      <c r="LZP8" s="40"/>
      <c r="LZQ8" s="40"/>
      <c r="LZV8" s="7"/>
      <c r="LZW8" s="40"/>
      <c r="LZX8" s="40"/>
      <c r="LZY8" s="40"/>
      <c r="MAD8" s="7"/>
      <c r="MAE8" s="40"/>
      <c r="MAF8" s="40"/>
      <c r="MAG8" s="40"/>
      <c r="MAL8" s="7"/>
      <c r="MAM8" s="40"/>
      <c r="MAN8" s="40"/>
      <c r="MAO8" s="40"/>
      <c r="MAT8" s="7"/>
      <c r="MAU8" s="40"/>
      <c r="MAV8" s="40"/>
      <c r="MAW8" s="40"/>
      <c r="MBB8" s="7"/>
      <c r="MBC8" s="40"/>
      <c r="MBD8" s="40"/>
      <c r="MBE8" s="40"/>
      <c r="MBJ8" s="7"/>
      <c r="MBK8" s="40"/>
      <c r="MBL8" s="40"/>
      <c r="MBM8" s="40"/>
      <c r="MBR8" s="7"/>
      <c r="MBS8" s="40"/>
      <c r="MBT8" s="40"/>
      <c r="MBU8" s="40"/>
      <c r="MBZ8" s="7"/>
      <c r="MCA8" s="40"/>
      <c r="MCB8" s="40"/>
      <c r="MCC8" s="40"/>
      <c r="MCH8" s="7"/>
      <c r="MCI8" s="40"/>
      <c r="MCJ8" s="40"/>
      <c r="MCK8" s="40"/>
      <c r="MCP8" s="7"/>
      <c r="MCQ8" s="40"/>
      <c r="MCR8" s="40"/>
      <c r="MCS8" s="40"/>
      <c r="MCX8" s="7"/>
      <c r="MCY8" s="40"/>
      <c r="MCZ8" s="40"/>
      <c r="MDA8" s="40"/>
      <c r="MDF8" s="7"/>
      <c r="MDG8" s="40"/>
      <c r="MDH8" s="40"/>
      <c r="MDI8" s="40"/>
      <c r="MDN8" s="7"/>
      <c r="MDO8" s="40"/>
      <c r="MDP8" s="40"/>
      <c r="MDQ8" s="40"/>
      <c r="MDV8" s="7"/>
      <c r="MDW8" s="40"/>
      <c r="MDX8" s="40"/>
      <c r="MDY8" s="40"/>
      <c r="MED8" s="7"/>
      <c r="MEE8" s="40"/>
      <c r="MEF8" s="40"/>
      <c r="MEG8" s="40"/>
      <c r="MEL8" s="7"/>
      <c r="MEM8" s="40"/>
      <c r="MEN8" s="40"/>
      <c r="MEO8" s="40"/>
      <c r="MET8" s="7"/>
      <c r="MEU8" s="40"/>
      <c r="MEV8" s="40"/>
      <c r="MEW8" s="40"/>
      <c r="MFB8" s="7"/>
      <c r="MFC8" s="40"/>
      <c r="MFD8" s="40"/>
      <c r="MFE8" s="40"/>
      <c r="MFJ8" s="7"/>
      <c r="MFK8" s="40"/>
      <c r="MFL8" s="40"/>
      <c r="MFM8" s="40"/>
      <c r="MFR8" s="7"/>
      <c r="MFS8" s="40"/>
      <c r="MFT8" s="40"/>
      <c r="MFU8" s="40"/>
      <c r="MFZ8" s="7"/>
      <c r="MGA8" s="40"/>
      <c r="MGB8" s="40"/>
      <c r="MGC8" s="40"/>
      <c r="MGH8" s="7"/>
      <c r="MGI8" s="40"/>
      <c r="MGJ8" s="40"/>
      <c r="MGK8" s="40"/>
      <c r="MGP8" s="7"/>
      <c r="MGQ8" s="40"/>
      <c r="MGR8" s="40"/>
      <c r="MGS8" s="40"/>
      <c r="MGX8" s="7"/>
      <c r="MGY8" s="40"/>
      <c r="MGZ8" s="40"/>
      <c r="MHA8" s="40"/>
      <c r="MHF8" s="7"/>
      <c r="MHG8" s="40"/>
      <c r="MHH8" s="40"/>
      <c r="MHI8" s="40"/>
      <c r="MHN8" s="7"/>
      <c r="MHO8" s="40"/>
      <c r="MHP8" s="40"/>
      <c r="MHQ8" s="40"/>
      <c r="MHV8" s="7"/>
      <c r="MHW8" s="40"/>
      <c r="MHX8" s="40"/>
      <c r="MHY8" s="40"/>
      <c r="MID8" s="7"/>
      <c r="MIE8" s="40"/>
      <c r="MIF8" s="40"/>
      <c r="MIG8" s="40"/>
      <c r="MIL8" s="7"/>
      <c r="MIM8" s="40"/>
      <c r="MIN8" s="40"/>
      <c r="MIO8" s="40"/>
      <c r="MIT8" s="7"/>
      <c r="MIU8" s="40"/>
      <c r="MIV8" s="40"/>
      <c r="MIW8" s="40"/>
      <c r="MJB8" s="7"/>
      <c r="MJC8" s="40"/>
      <c r="MJD8" s="40"/>
      <c r="MJE8" s="40"/>
      <c r="MJJ8" s="7"/>
      <c r="MJK8" s="40"/>
      <c r="MJL8" s="40"/>
      <c r="MJM8" s="40"/>
      <c r="MJR8" s="7"/>
      <c r="MJS8" s="40"/>
      <c r="MJT8" s="40"/>
      <c r="MJU8" s="40"/>
      <c r="MJZ8" s="7"/>
      <c r="MKA8" s="40"/>
      <c r="MKB8" s="40"/>
      <c r="MKC8" s="40"/>
      <c r="MKH8" s="7"/>
      <c r="MKI8" s="40"/>
      <c r="MKJ8" s="40"/>
      <c r="MKK8" s="40"/>
      <c r="MKP8" s="7"/>
      <c r="MKQ8" s="40"/>
      <c r="MKR8" s="40"/>
      <c r="MKS8" s="40"/>
      <c r="MKX8" s="7"/>
      <c r="MKY8" s="40"/>
      <c r="MKZ8" s="40"/>
      <c r="MLA8" s="40"/>
      <c r="MLF8" s="7"/>
      <c r="MLG8" s="40"/>
      <c r="MLH8" s="40"/>
      <c r="MLI8" s="40"/>
      <c r="MLN8" s="7"/>
      <c r="MLO8" s="40"/>
      <c r="MLP8" s="40"/>
      <c r="MLQ8" s="40"/>
      <c r="MLV8" s="7"/>
      <c r="MLW8" s="40"/>
      <c r="MLX8" s="40"/>
      <c r="MLY8" s="40"/>
      <c r="MMD8" s="7"/>
      <c r="MME8" s="40"/>
      <c r="MMF8" s="40"/>
      <c r="MMG8" s="40"/>
      <c r="MML8" s="7"/>
      <c r="MMM8" s="40"/>
      <c r="MMN8" s="40"/>
      <c r="MMO8" s="40"/>
      <c r="MMT8" s="7"/>
      <c r="MMU8" s="40"/>
      <c r="MMV8" s="40"/>
      <c r="MMW8" s="40"/>
      <c r="MNB8" s="7"/>
      <c r="MNC8" s="40"/>
      <c r="MND8" s="40"/>
      <c r="MNE8" s="40"/>
      <c r="MNJ8" s="7"/>
      <c r="MNK8" s="40"/>
      <c r="MNL8" s="40"/>
      <c r="MNM8" s="40"/>
      <c r="MNR8" s="7"/>
      <c r="MNS8" s="40"/>
      <c r="MNT8" s="40"/>
      <c r="MNU8" s="40"/>
      <c r="MNZ8" s="7"/>
      <c r="MOA8" s="40"/>
      <c r="MOB8" s="40"/>
      <c r="MOC8" s="40"/>
      <c r="MOH8" s="7"/>
      <c r="MOI8" s="40"/>
      <c r="MOJ8" s="40"/>
      <c r="MOK8" s="40"/>
      <c r="MOP8" s="7"/>
      <c r="MOQ8" s="40"/>
      <c r="MOR8" s="40"/>
      <c r="MOS8" s="40"/>
      <c r="MOX8" s="7"/>
      <c r="MOY8" s="40"/>
      <c r="MOZ8" s="40"/>
      <c r="MPA8" s="40"/>
      <c r="MPF8" s="7"/>
      <c r="MPG8" s="40"/>
      <c r="MPH8" s="40"/>
      <c r="MPI8" s="40"/>
      <c r="MPN8" s="7"/>
      <c r="MPO8" s="40"/>
      <c r="MPP8" s="40"/>
      <c r="MPQ8" s="40"/>
      <c r="MPV8" s="7"/>
      <c r="MPW8" s="40"/>
      <c r="MPX8" s="40"/>
      <c r="MPY8" s="40"/>
      <c r="MQD8" s="7"/>
      <c r="MQE8" s="40"/>
      <c r="MQF8" s="40"/>
      <c r="MQG8" s="40"/>
      <c r="MQL8" s="7"/>
      <c r="MQM8" s="40"/>
      <c r="MQN8" s="40"/>
      <c r="MQO8" s="40"/>
      <c r="MQT8" s="7"/>
      <c r="MQU8" s="40"/>
      <c r="MQV8" s="40"/>
      <c r="MQW8" s="40"/>
      <c r="MRB8" s="7"/>
      <c r="MRC8" s="40"/>
      <c r="MRD8" s="40"/>
      <c r="MRE8" s="40"/>
      <c r="MRJ8" s="7"/>
      <c r="MRK8" s="40"/>
      <c r="MRL8" s="40"/>
      <c r="MRM8" s="40"/>
      <c r="MRR8" s="7"/>
      <c r="MRS8" s="40"/>
      <c r="MRT8" s="40"/>
      <c r="MRU8" s="40"/>
      <c r="MRZ8" s="7"/>
      <c r="MSA8" s="40"/>
      <c r="MSB8" s="40"/>
      <c r="MSC8" s="40"/>
      <c r="MSH8" s="7"/>
      <c r="MSI8" s="40"/>
      <c r="MSJ8" s="40"/>
      <c r="MSK8" s="40"/>
      <c r="MSP8" s="7"/>
      <c r="MSQ8" s="40"/>
      <c r="MSR8" s="40"/>
      <c r="MSS8" s="40"/>
      <c r="MSX8" s="7"/>
      <c r="MSY8" s="40"/>
      <c r="MSZ8" s="40"/>
      <c r="MTA8" s="40"/>
      <c r="MTF8" s="7"/>
      <c r="MTG8" s="40"/>
      <c r="MTH8" s="40"/>
      <c r="MTI8" s="40"/>
      <c r="MTN8" s="7"/>
      <c r="MTO8" s="40"/>
      <c r="MTP8" s="40"/>
      <c r="MTQ8" s="40"/>
      <c r="MTV8" s="7"/>
      <c r="MTW8" s="40"/>
      <c r="MTX8" s="40"/>
      <c r="MTY8" s="40"/>
      <c r="MUD8" s="7"/>
      <c r="MUE8" s="40"/>
      <c r="MUF8" s="40"/>
      <c r="MUG8" s="40"/>
      <c r="MUL8" s="7"/>
      <c r="MUM8" s="40"/>
      <c r="MUN8" s="40"/>
      <c r="MUO8" s="40"/>
      <c r="MUT8" s="7"/>
      <c r="MUU8" s="40"/>
      <c r="MUV8" s="40"/>
      <c r="MUW8" s="40"/>
      <c r="MVB8" s="7"/>
      <c r="MVC8" s="40"/>
      <c r="MVD8" s="40"/>
      <c r="MVE8" s="40"/>
      <c r="MVJ8" s="7"/>
      <c r="MVK8" s="40"/>
      <c r="MVL8" s="40"/>
      <c r="MVM8" s="40"/>
      <c r="MVR8" s="7"/>
      <c r="MVS8" s="40"/>
      <c r="MVT8" s="40"/>
      <c r="MVU8" s="40"/>
      <c r="MVZ8" s="7"/>
      <c r="MWA8" s="40"/>
      <c r="MWB8" s="40"/>
      <c r="MWC8" s="40"/>
      <c r="MWH8" s="7"/>
      <c r="MWI8" s="40"/>
      <c r="MWJ8" s="40"/>
      <c r="MWK8" s="40"/>
      <c r="MWP8" s="7"/>
      <c r="MWQ8" s="40"/>
      <c r="MWR8" s="40"/>
      <c r="MWS8" s="40"/>
      <c r="MWX8" s="7"/>
      <c r="MWY8" s="40"/>
      <c r="MWZ8" s="40"/>
      <c r="MXA8" s="40"/>
      <c r="MXF8" s="7"/>
      <c r="MXG8" s="40"/>
      <c r="MXH8" s="40"/>
      <c r="MXI8" s="40"/>
      <c r="MXN8" s="7"/>
      <c r="MXO8" s="40"/>
      <c r="MXP8" s="40"/>
      <c r="MXQ8" s="40"/>
      <c r="MXV8" s="7"/>
      <c r="MXW8" s="40"/>
      <c r="MXX8" s="40"/>
      <c r="MXY8" s="40"/>
      <c r="MYD8" s="7"/>
      <c r="MYE8" s="40"/>
      <c r="MYF8" s="40"/>
      <c r="MYG8" s="40"/>
      <c r="MYL8" s="7"/>
      <c r="MYM8" s="40"/>
      <c r="MYN8" s="40"/>
      <c r="MYO8" s="40"/>
      <c r="MYT8" s="7"/>
      <c r="MYU8" s="40"/>
      <c r="MYV8" s="40"/>
      <c r="MYW8" s="40"/>
      <c r="MZB8" s="7"/>
      <c r="MZC8" s="40"/>
      <c r="MZD8" s="40"/>
      <c r="MZE8" s="40"/>
      <c r="MZJ8" s="7"/>
      <c r="MZK8" s="40"/>
      <c r="MZL8" s="40"/>
      <c r="MZM8" s="40"/>
      <c r="MZR8" s="7"/>
      <c r="MZS8" s="40"/>
      <c r="MZT8" s="40"/>
      <c r="MZU8" s="40"/>
      <c r="MZZ8" s="7"/>
      <c r="NAA8" s="40"/>
      <c r="NAB8" s="40"/>
      <c r="NAC8" s="40"/>
      <c r="NAH8" s="7"/>
      <c r="NAI8" s="40"/>
      <c r="NAJ8" s="40"/>
      <c r="NAK8" s="40"/>
      <c r="NAP8" s="7"/>
      <c r="NAQ8" s="40"/>
      <c r="NAR8" s="40"/>
      <c r="NAS8" s="40"/>
      <c r="NAX8" s="7"/>
      <c r="NAY8" s="40"/>
      <c r="NAZ8" s="40"/>
      <c r="NBA8" s="40"/>
      <c r="NBF8" s="7"/>
      <c r="NBG8" s="40"/>
      <c r="NBH8" s="40"/>
      <c r="NBI8" s="40"/>
      <c r="NBN8" s="7"/>
      <c r="NBO8" s="40"/>
      <c r="NBP8" s="40"/>
      <c r="NBQ8" s="40"/>
      <c r="NBV8" s="7"/>
      <c r="NBW8" s="40"/>
      <c r="NBX8" s="40"/>
      <c r="NBY8" s="40"/>
      <c r="NCD8" s="7"/>
      <c r="NCE8" s="40"/>
      <c r="NCF8" s="40"/>
      <c r="NCG8" s="40"/>
      <c r="NCL8" s="7"/>
      <c r="NCM8" s="40"/>
      <c r="NCN8" s="40"/>
      <c r="NCO8" s="40"/>
      <c r="NCT8" s="7"/>
      <c r="NCU8" s="40"/>
      <c r="NCV8" s="40"/>
      <c r="NCW8" s="40"/>
      <c r="NDB8" s="7"/>
      <c r="NDC8" s="40"/>
      <c r="NDD8" s="40"/>
      <c r="NDE8" s="40"/>
      <c r="NDJ8" s="7"/>
      <c r="NDK8" s="40"/>
      <c r="NDL8" s="40"/>
      <c r="NDM8" s="40"/>
      <c r="NDR8" s="7"/>
      <c r="NDS8" s="40"/>
      <c r="NDT8" s="40"/>
      <c r="NDU8" s="40"/>
      <c r="NDZ8" s="7"/>
      <c r="NEA8" s="40"/>
      <c r="NEB8" s="40"/>
      <c r="NEC8" s="40"/>
      <c r="NEH8" s="7"/>
      <c r="NEI8" s="40"/>
      <c r="NEJ8" s="40"/>
      <c r="NEK8" s="40"/>
      <c r="NEP8" s="7"/>
      <c r="NEQ8" s="40"/>
      <c r="NER8" s="40"/>
      <c r="NES8" s="40"/>
      <c r="NEX8" s="7"/>
      <c r="NEY8" s="40"/>
      <c r="NEZ8" s="40"/>
      <c r="NFA8" s="40"/>
      <c r="NFF8" s="7"/>
      <c r="NFG8" s="40"/>
      <c r="NFH8" s="40"/>
      <c r="NFI8" s="40"/>
      <c r="NFN8" s="7"/>
      <c r="NFO8" s="40"/>
      <c r="NFP8" s="40"/>
      <c r="NFQ8" s="40"/>
      <c r="NFV8" s="7"/>
      <c r="NFW8" s="40"/>
      <c r="NFX8" s="40"/>
      <c r="NFY8" s="40"/>
      <c r="NGD8" s="7"/>
      <c r="NGE8" s="40"/>
      <c r="NGF8" s="40"/>
      <c r="NGG8" s="40"/>
      <c r="NGL8" s="7"/>
      <c r="NGM8" s="40"/>
      <c r="NGN8" s="40"/>
      <c r="NGO8" s="40"/>
      <c r="NGT8" s="7"/>
      <c r="NGU8" s="40"/>
      <c r="NGV8" s="40"/>
      <c r="NGW8" s="40"/>
      <c r="NHB8" s="7"/>
      <c r="NHC8" s="40"/>
      <c r="NHD8" s="40"/>
      <c r="NHE8" s="40"/>
      <c r="NHJ8" s="7"/>
      <c r="NHK8" s="40"/>
      <c r="NHL8" s="40"/>
      <c r="NHM8" s="40"/>
      <c r="NHR8" s="7"/>
      <c r="NHS8" s="40"/>
      <c r="NHT8" s="40"/>
      <c r="NHU8" s="40"/>
      <c r="NHZ8" s="7"/>
      <c r="NIA8" s="40"/>
      <c r="NIB8" s="40"/>
      <c r="NIC8" s="40"/>
      <c r="NIH8" s="7"/>
      <c r="NII8" s="40"/>
      <c r="NIJ8" s="40"/>
      <c r="NIK8" s="40"/>
      <c r="NIP8" s="7"/>
      <c r="NIQ8" s="40"/>
      <c r="NIR8" s="40"/>
      <c r="NIS8" s="40"/>
      <c r="NIX8" s="7"/>
      <c r="NIY8" s="40"/>
      <c r="NIZ8" s="40"/>
      <c r="NJA8" s="40"/>
      <c r="NJF8" s="7"/>
      <c r="NJG8" s="40"/>
      <c r="NJH8" s="40"/>
      <c r="NJI8" s="40"/>
      <c r="NJN8" s="7"/>
      <c r="NJO8" s="40"/>
      <c r="NJP8" s="40"/>
      <c r="NJQ8" s="40"/>
      <c r="NJV8" s="7"/>
      <c r="NJW8" s="40"/>
      <c r="NJX8" s="40"/>
      <c r="NJY8" s="40"/>
      <c r="NKD8" s="7"/>
      <c r="NKE8" s="40"/>
      <c r="NKF8" s="40"/>
      <c r="NKG8" s="40"/>
      <c r="NKL8" s="7"/>
      <c r="NKM8" s="40"/>
      <c r="NKN8" s="40"/>
      <c r="NKO8" s="40"/>
      <c r="NKT8" s="7"/>
      <c r="NKU8" s="40"/>
      <c r="NKV8" s="40"/>
      <c r="NKW8" s="40"/>
      <c r="NLB8" s="7"/>
      <c r="NLC8" s="40"/>
      <c r="NLD8" s="40"/>
      <c r="NLE8" s="40"/>
      <c r="NLJ8" s="7"/>
      <c r="NLK8" s="40"/>
      <c r="NLL8" s="40"/>
      <c r="NLM8" s="40"/>
      <c r="NLR8" s="7"/>
      <c r="NLS8" s="40"/>
      <c r="NLT8" s="40"/>
      <c r="NLU8" s="40"/>
      <c r="NLZ8" s="7"/>
      <c r="NMA8" s="40"/>
      <c r="NMB8" s="40"/>
      <c r="NMC8" s="40"/>
      <c r="NMH8" s="7"/>
      <c r="NMI8" s="40"/>
      <c r="NMJ8" s="40"/>
      <c r="NMK8" s="40"/>
      <c r="NMP8" s="7"/>
      <c r="NMQ8" s="40"/>
      <c r="NMR8" s="40"/>
      <c r="NMS8" s="40"/>
      <c r="NMX8" s="7"/>
      <c r="NMY8" s="40"/>
      <c r="NMZ8" s="40"/>
      <c r="NNA8" s="40"/>
      <c r="NNF8" s="7"/>
      <c r="NNG8" s="40"/>
      <c r="NNH8" s="40"/>
      <c r="NNI8" s="40"/>
      <c r="NNN8" s="7"/>
      <c r="NNO8" s="40"/>
      <c r="NNP8" s="40"/>
      <c r="NNQ8" s="40"/>
      <c r="NNV8" s="7"/>
      <c r="NNW8" s="40"/>
      <c r="NNX8" s="40"/>
      <c r="NNY8" s="40"/>
      <c r="NOD8" s="7"/>
      <c r="NOE8" s="40"/>
      <c r="NOF8" s="40"/>
      <c r="NOG8" s="40"/>
      <c r="NOL8" s="7"/>
      <c r="NOM8" s="40"/>
      <c r="NON8" s="40"/>
      <c r="NOO8" s="40"/>
      <c r="NOT8" s="7"/>
      <c r="NOU8" s="40"/>
      <c r="NOV8" s="40"/>
      <c r="NOW8" s="40"/>
      <c r="NPB8" s="7"/>
      <c r="NPC8" s="40"/>
      <c r="NPD8" s="40"/>
      <c r="NPE8" s="40"/>
      <c r="NPJ8" s="7"/>
      <c r="NPK8" s="40"/>
      <c r="NPL8" s="40"/>
      <c r="NPM8" s="40"/>
      <c r="NPR8" s="7"/>
      <c r="NPS8" s="40"/>
      <c r="NPT8" s="40"/>
      <c r="NPU8" s="40"/>
      <c r="NPZ8" s="7"/>
      <c r="NQA8" s="40"/>
      <c r="NQB8" s="40"/>
      <c r="NQC8" s="40"/>
      <c r="NQH8" s="7"/>
      <c r="NQI8" s="40"/>
      <c r="NQJ8" s="40"/>
      <c r="NQK8" s="40"/>
      <c r="NQP8" s="7"/>
      <c r="NQQ8" s="40"/>
      <c r="NQR8" s="40"/>
      <c r="NQS8" s="40"/>
      <c r="NQX8" s="7"/>
      <c r="NQY8" s="40"/>
      <c r="NQZ8" s="40"/>
      <c r="NRA8" s="40"/>
      <c r="NRF8" s="7"/>
      <c r="NRG8" s="40"/>
      <c r="NRH8" s="40"/>
      <c r="NRI8" s="40"/>
      <c r="NRN8" s="7"/>
      <c r="NRO8" s="40"/>
      <c r="NRP8" s="40"/>
      <c r="NRQ8" s="40"/>
      <c r="NRV8" s="7"/>
      <c r="NRW8" s="40"/>
      <c r="NRX8" s="40"/>
      <c r="NRY8" s="40"/>
      <c r="NSD8" s="7"/>
      <c r="NSE8" s="40"/>
      <c r="NSF8" s="40"/>
      <c r="NSG8" s="40"/>
      <c r="NSL8" s="7"/>
      <c r="NSM8" s="40"/>
      <c r="NSN8" s="40"/>
      <c r="NSO8" s="40"/>
      <c r="NST8" s="7"/>
      <c r="NSU8" s="40"/>
      <c r="NSV8" s="40"/>
      <c r="NSW8" s="40"/>
      <c r="NTB8" s="7"/>
      <c r="NTC8" s="40"/>
      <c r="NTD8" s="40"/>
      <c r="NTE8" s="40"/>
      <c r="NTJ8" s="7"/>
      <c r="NTK8" s="40"/>
      <c r="NTL8" s="40"/>
      <c r="NTM8" s="40"/>
      <c r="NTR8" s="7"/>
      <c r="NTS8" s="40"/>
      <c r="NTT8" s="40"/>
      <c r="NTU8" s="40"/>
      <c r="NTZ8" s="7"/>
      <c r="NUA8" s="40"/>
      <c r="NUB8" s="40"/>
      <c r="NUC8" s="40"/>
      <c r="NUH8" s="7"/>
      <c r="NUI8" s="40"/>
      <c r="NUJ8" s="40"/>
      <c r="NUK8" s="40"/>
      <c r="NUP8" s="7"/>
      <c r="NUQ8" s="40"/>
      <c r="NUR8" s="40"/>
      <c r="NUS8" s="40"/>
      <c r="NUX8" s="7"/>
      <c r="NUY8" s="40"/>
      <c r="NUZ8" s="40"/>
      <c r="NVA8" s="40"/>
      <c r="NVF8" s="7"/>
      <c r="NVG8" s="40"/>
      <c r="NVH8" s="40"/>
      <c r="NVI8" s="40"/>
      <c r="NVN8" s="7"/>
      <c r="NVO8" s="40"/>
      <c r="NVP8" s="40"/>
      <c r="NVQ8" s="40"/>
      <c r="NVV8" s="7"/>
      <c r="NVW8" s="40"/>
      <c r="NVX8" s="40"/>
      <c r="NVY8" s="40"/>
      <c r="NWD8" s="7"/>
      <c r="NWE8" s="40"/>
      <c r="NWF8" s="40"/>
      <c r="NWG8" s="40"/>
      <c r="NWL8" s="7"/>
      <c r="NWM8" s="40"/>
      <c r="NWN8" s="40"/>
      <c r="NWO8" s="40"/>
      <c r="NWT8" s="7"/>
      <c r="NWU8" s="40"/>
      <c r="NWV8" s="40"/>
      <c r="NWW8" s="40"/>
      <c r="NXB8" s="7"/>
      <c r="NXC8" s="40"/>
      <c r="NXD8" s="40"/>
      <c r="NXE8" s="40"/>
      <c r="NXJ8" s="7"/>
      <c r="NXK8" s="40"/>
      <c r="NXL8" s="40"/>
      <c r="NXM8" s="40"/>
      <c r="NXR8" s="7"/>
      <c r="NXS8" s="40"/>
      <c r="NXT8" s="40"/>
      <c r="NXU8" s="40"/>
      <c r="NXZ8" s="7"/>
      <c r="NYA8" s="40"/>
      <c r="NYB8" s="40"/>
      <c r="NYC8" s="40"/>
      <c r="NYH8" s="7"/>
      <c r="NYI8" s="40"/>
      <c r="NYJ8" s="40"/>
      <c r="NYK8" s="40"/>
      <c r="NYP8" s="7"/>
      <c r="NYQ8" s="40"/>
      <c r="NYR8" s="40"/>
      <c r="NYS8" s="40"/>
      <c r="NYX8" s="7"/>
      <c r="NYY8" s="40"/>
      <c r="NYZ8" s="40"/>
      <c r="NZA8" s="40"/>
      <c r="NZF8" s="7"/>
      <c r="NZG8" s="40"/>
      <c r="NZH8" s="40"/>
      <c r="NZI8" s="40"/>
      <c r="NZN8" s="7"/>
      <c r="NZO8" s="40"/>
      <c r="NZP8" s="40"/>
      <c r="NZQ8" s="40"/>
      <c r="NZV8" s="7"/>
      <c r="NZW8" s="40"/>
      <c r="NZX8" s="40"/>
      <c r="NZY8" s="40"/>
      <c r="OAD8" s="7"/>
      <c r="OAE8" s="40"/>
      <c r="OAF8" s="40"/>
      <c r="OAG8" s="40"/>
      <c r="OAL8" s="7"/>
      <c r="OAM8" s="40"/>
      <c r="OAN8" s="40"/>
      <c r="OAO8" s="40"/>
      <c r="OAT8" s="7"/>
      <c r="OAU8" s="40"/>
      <c r="OAV8" s="40"/>
      <c r="OAW8" s="40"/>
      <c r="OBB8" s="7"/>
      <c r="OBC8" s="40"/>
      <c r="OBD8" s="40"/>
      <c r="OBE8" s="40"/>
      <c r="OBJ8" s="7"/>
      <c r="OBK8" s="40"/>
      <c r="OBL8" s="40"/>
      <c r="OBM8" s="40"/>
      <c r="OBR8" s="7"/>
      <c r="OBS8" s="40"/>
      <c r="OBT8" s="40"/>
      <c r="OBU8" s="40"/>
      <c r="OBZ8" s="7"/>
      <c r="OCA8" s="40"/>
      <c r="OCB8" s="40"/>
      <c r="OCC8" s="40"/>
      <c r="OCH8" s="7"/>
      <c r="OCI8" s="40"/>
      <c r="OCJ8" s="40"/>
      <c r="OCK8" s="40"/>
      <c r="OCP8" s="7"/>
      <c r="OCQ8" s="40"/>
      <c r="OCR8" s="40"/>
      <c r="OCS8" s="40"/>
      <c r="OCX8" s="7"/>
      <c r="OCY8" s="40"/>
      <c r="OCZ8" s="40"/>
      <c r="ODA8" s="40"/>
      <c r="ODF8" s="7"/>
      <c r="ODG8" s="40"/>
      <c r="ODH8" s="40"/>
      <c r="ODI8" s="40"/>
      <c r="ODN8" s="7"/>
      <c r="ODO8" s="40"/>
      <c r="ODP8" s="40"/>
      <c r="ODQ8" s="40"/>
      <c r="ODV8" s="7"/>
      <c r="ODW8" s="40"/>
      <c r="ODX8" s="40"/>
      <c r="ODY8" s="40"/>
      <c r="OED8" s="7"/>
      <c r="OEE8" s="40"/>
      <c r="OEF8" s="40"/>
      <c r="OEG8" s="40"/>
      <c r="OEL8" s="7"/>
      <c r="OEM8" s="40"/>
      <c r="OEN8" s="40"/>
      <c r="OEO8" s="40"/>
      <c r="OET8" s="7"/>
      <c r="OEU8" s="40"/>
      <c r="OEV8" s="40"/>
      <c r="OEW8" s="40"/>
      <c r="OFB8" s="7"/>
      <c r="OFC8" s="40"/>
      <c r="OFD8" s="40"/>
      <c r="OFE8" s="40"/>
      <c r="OFJ8" s="7"/>
      <c r="OFK8" s="40"/>
      <c r="OFL8" s="40"/>
      <c r="OFM8" s="40"/>
      <c r="OFR8" s="7"/>
      <c r="OFS8" s="40"/>
      <c r="OFT8" s="40"/>
      <c r="OFU8" s="40"/>
      <c r="OFZ8" s="7"/>
      <c r="OGA8" s="40"/>
      <c r="OGB8" s="40"/>
      <c r="OGC8" s="40"/>
      <c r="OGH8" s="7"/>
      <c r="OGI8" s="40"/>
      <c r="OGJ8" s="40"/>
      <c r="OGK8" s="40"/>
      <c r="OGP8" s="7"/>
      <c r="OGQ8" s="40"/>
      <c r="OGR8" s="40"/>
      <c r="OGS8" s="40"/>
      <c r="OGX8" s="7"/>
      <c r="OGY8" s="40"/>
      <c r="OGZ8" s="40"/>
      <c r="OHA8" s="40"/>
      <c r="OHF8" s="7"/>
      <c r="OHG8" s="40"/>
      <c r="OHH8" s="40"/>
      <c r="OHI8" s="40"/>
      <c r="OHN8" s="7"/>
      <c r="OHO8" s="40"/>
      <c r="OHP8" s="40"/>
      <c r="OHQ8" s="40"/>
      <c r="OHV8" s="7"/>
      <c r="OHW8" s="40"/>
      <c r="OHX8" s="40"/>
      <c r="OHY8" s="40"/>
      <c r="OID8" s="7"/>
      <c r="OIE8" s="40"/>
      <c r="OIF8" s="40"/>
      <c r="OIG8" s="40"/>
      <c r="OIL8" s="7"/>
      <c r="OIM8" s="40"/>
      <c r="OIN8" s="40"/>
      <c r="OIO8" s="40"/>
      <c r="OIT8" s="7"/>
      <c r="OIU8" s="40"/>
      <c r="OIV8" s="40"/>
      <c r="OIW8" s="40"/>
      <c r="OJB8" s="7"/>
      <c r="OJC8" s="40"/>
      <c r="OJD8" s="40"/>
      <c r="OJE8" s="40"/>
      <c r="OJJ8" s="7"/>
      <c r="OJK8" s="40"/>
      <c r="OJL8" s="40"/>
      <c r="OJM8" s="40"/>
      <c r="OJR8" s="7"/>
      <c r="OJS8" s="40"/>
      <c r="OJT8" s="40"/>
      <c r="OJU8" s="40"/>
      <c r="OJZ8" s="7"/>
      <c r="OKA8" s="40"/>
      <c r="OKB8" s="40"/>
      <c r="OKC8" s="40"/>
      <c r="OKH8" s="7"/>
      <c r="OKI8" s="40"/>
      <c r="OKJ8" s="40"/>
      <c r="OKK8" s="40"/>
      <c r="OKP8" s="7"/>
      <c r="OKQ8" s="40"/>
      <c r="OKR8" s="40"/>
      <c r="OKS8" s="40"/>
      <c r="OKX8" s="7"/>
      <c r="OKY8" s="40"/>
      <c r="OKZ8" s="40"/>
      <c r="OLA8" s="40"/>
      <c r="OLF8" s="7"/>
      <c r="OLG8" s="40"/>
      <c r="OLH8" s="40"/>
      <c r="OLI8" s="40"/>
      <c r="OLN8" s="7"/>
      <c r="OLO8" s="40"/>
      <c r="OLP8" s="40"/>
      <c r="OLQ8" s="40"/>
      <c r="OLV8" s="7"/>
      <c r="OLW8" s="40"/>
      <c r="OLX8" s="40"/>
      <c r="OLY8" s="40"/>
      <c r="OMD8" s="7"/>
      <c r="OME8" s="40"/>
      <c r="OMF8" s="40"/>
      <c r="OMG8" s="40"/>
      <c r="OML8" s="7"/>
      <c r="OMM8" s="40"/>
      <c r="OMN8" s="40"/>
      <c r="OMO8" s="40"/>
      <c r="OMT8" s="7"/>
      <c r="OMU8" s="40"/>
      <c r="OMV8" s="40"/>
      <c r="OMW8" s="40"/>
      <c r="ONB8" s="7"/>
      <c r="ONC8" s="40"/>
      <c r="OND8" s="40"/>
      <c r="ONE8" s="40"/>
      <c r="ONJ8" s="7"/>
      <c r="ONK8" s="40"/>
      <c r="ONL8" s="40"/>
      <c r="ONM8" s="40"/>
      <c r="ONR8" s="7"/>
      <c r="ONS8" s="40"/>
      <c r="ONT8" s="40"/>
      <c r="ONU8" s="40"/>
      <c r="ONZ8" s="7"/>
      <c r="OOA8" s="40"/>
      <c r="OOB8" s="40"/>
      <c r="OOC8" s="40"/>
      <c r="OOH8" s="7"/>
      <c r="OOI8" s="40"/>
      <c r="OOJ8" s="40"/>
      <c r="OOK8" s="40"/>
      <c r="OOP8" s="7"/>
      <c r="OOQ8" s="40"/>
      <c r="OOR8" s="40"/>
      <c r="OOS8" s="40"/>
      <c r="OOX8" s="7"/>
      <c r="OOY8" s="40"/>
      <c r="OOZ8" s="40"/>
      <c r="OPA8" s="40"/>
      <c r="OPF8" s="7"/>
      <c r="OPG8" s="40"/>
      <c r="OPH8" s="40"/>
      <c r="OPI8" s="40"/>
      <c r="OPN8" s="7"/>
      <c r="OPO8" s="40"/>
      <c r="OPP8" s="40"/>
      <c r="OPQ8" s="40"/>
      <c r="OPV8" s="7"/>
      <c r="OPW8" s="40"/>
      <c r="OPX8" s="40"/>
      <c r="OPY8" s="40"/>
      <c r="OQD8" s="7"/>
      <c r="OQE8" s="40"/>
      <c r="OQF8" s="40"/>
      <c r="OQG8" s="40"/>
      <c r="OQL8" s="7"/>
      <c r="OQM8" s="40"/>
      <c r="OQN8" s="40"/>
      <c r="OQO8" s="40"/>
      <c r="OQT8" s="7"/>
      <c r="OQU8" s="40"/>
      <c r="OQV8" s="40"/>
      <c r="OQW8" s="40"/>
      <c r="ORB8" s="7"/>
      <c r="ORC8" s="40"/>
      <c r="ORD8" s="40"/>
      <c r="ORE8" s="40"/>
      <c r="ORJ8" s="7"/>
      <c r="ORK8" s="40"/>
      <c r="ORL8" s="40"/>
      <c r="ORM8" s="40"/>
      <c r="ORR8" s="7"/>
      <c r="ORS8" s="40"/>
      <c r="ORT8" s="40"/>
      <c r="ORU8" s="40"/>
      <c r="ORZ8" s="7"/>
      <c r="OSA8" s="40"/>
      <c r="OSB8" s="40"/>
      <c r="OSC8" s="40"/>
      <c r="OSH8" s="7"/>
      <c r="OSI8" s="40"/>
      <c r="OSJ8" s="40"/>
      <c r="OSK8" s="40"/>
      <c r="OSP8" s="7"/>
      <c r="OSQ8" s="40"/>
      <c r="OSR8" s="40"/>
      <c r="OSS8" s="40"/>
      <c r="OSX8" s="7"/>
      <c r="OSY8" s="40"/>
      <c r="OSZ8" s="40"/>
      <c r="OTA8" s="40"/>
      <c r="OTF8" s="7"/>
      <c r="OTG8" s="40"/>
      <c r="OTH8" s="40"/>
      <c r="OTI8" s="40"/>
      <c r="OTN8" s="7"/>
      <c r="OTO8" s="40"/>
      <c r="OTP8" s="40"/>
      <c r="OTQ8" s="40"/>
      <c r="OTV8" s="7"/>
      <c r="OTW8" s="40"/>
      <c r="OTX8" s="40"/>
      <c r="OTY8" s="40"/>
      <c r="OUD8" s="7"/>
      <c r="OUE8" s="40"/>
      <c r="OUF8" s="40"/>
      <c r="OUG8" s="40"/>
      <c r="OUL8" s="7"/>
      <c r="OUM8" s="40"/>
      <c r="OUN8" s="40"/>
      <c r="OUO8" s="40"/>
      <c r="OUT8" s="7"/>
      <c r="OUU8" s="40"/>
      <c r="OUV8" s="40"/>
      <c r="OUW8" s="40"/>
      <c r="OVB8" s="7"/>
      <c r="OVC8" s="40"/>
      <c r="OVD8" s="40"/>
      <c r="OVE8" s="40"/>
      <c r="OVJ8" s="7"/>
      <c r="OVK8" s="40"/>
      <c r="OVL8" s="40"/>
      <c r="OVM8" s="40"/>
      <c r="OVR8" s="7"/>
      <c r="OVS8" s="40"/>
      <c r="OVT8" s="40"/>
      <c r="OVU8" s="40"/>
      <c r="OVZ8" s="7"/>
      <c r="OWA8" s="40"/>
      <c r="OWB8" s="40"/>
      <c r="OWC8" s="40"/>
      <c r="OWH8" s="7"/>
      <c r="OWI8" s="40"/>
      <c r="OWJ8" s="40"/>
      <c r="OWK8" s="40"/>
      <c r="OWP8" s="7"/>
      <c r="OWQ8" s="40"/>
      <c r="OWR8" s="40"/>
      <c r="OWS8" s="40"/>
      <c r="OWX8" s="7"/>
      <c r="OWY8" s="40"/>
      <c r="OWZ8" s="40"/>
      <c r="OXA8" s="40"/>
      <c r="OXF8" s="7"/>
      <c r="OXG8" s="40"/>
      <c r="OXH8" s="40"/>
      <c r="OXI8" s="40"/>
      <c r="OXN8" s="7"/>
      <c r="OXO8" s="40"/>
      <c r="OXP8" s="40"/>
      <c r="OXQ8" s="40"/>
      <c r="OXV8" s="7"/>
      <c r="OXW8" s="40"/>
      <c r="OXX8" s="40"/>
      <c r="OXY8" s="40"/>
      <c r="OYD8" s="7"/>
      <c r="OYE8" s="40"/>
      <c r="OYF8" s="40"/>
      <c r="OYG8" s="40"/>
      <c r="OYL8" s="7"/>
      <c r="OYM8" s="40"/>
      <c r="OYN8" s="40"/>
      <c r="OYO8" s="40"/>
      <c r="OYT8" s="7"/>
      <c r="OYU8" s="40"/>
      <c r="OYV8" s="40"/>
      <c r="OYW8" s="40"/>
      <c r="OZB8" s="7"/>
      <c r="OZC8" s="40"/>
      <c r="OZD8" s="40"/>
      <c r="OZE8" s="40"/>
      <c r="OZJ8" s="7"/>
      <c r="OZK8" s="40"/>
      <c r="OZL8" s="40"/>
      <c r="OZM8" s="40"/>
      <c r="OZR8" s="7"/>
      <c r="OZS8" s="40"/>
      <c r="OZT8" s="40"/>
      <c r="OZU8" s="40"/>
      <c r="OZZ8" s="7"/>
      <c r="PAA8" s="40"/>
      <c r="PAB8" s="40"/>
      <c r="PAC8" s="40"/>
      <c r="PAH8" s="7"/>
      <c r="PAI8" s="40"/>
      <c r="PAJ8" s="40"/>
      <c r="PAK8" s="40"/>
      <c r="PAP8" s="7"/>
      <c r="PAQ8" s="40"/>
      <c r="PAR8" s="40"/>
      <c r="PAS8" s="40"/>
      <c r="PAX8" s="7"/>
      <c r="PAY8" s="40"/>
      <c r="PAZ8" s="40"/>
      <c r="PBA8" s="40"/>
      <c r="PBF8" s="7"/>
      <c r="PBG8" s="40"/>
      <c r="PBH8" s="40"/>
      <c r="PBI8" s="40"/>
      <c r="PBN8" s="7"/>
      <c r="PBO8" s="40"/>
      <c r="PBP8" s="40"/>
      <c r="PBQ8" s="40"/>
      <c r="PBV8" s="7"/>
      <c r="PBW8" s="40"/>
      <c r="PBX8" s="40"/>
      <c r="PBY8" s="40"/>
      <c r="PCD8" s="7"/>
      <c r="PCE8" s="40"/>
      <c r="PCF8" s="40"/>
      <c r="PCG8" s="40"/>
      <c r="PCL8" s="7"/>
      <c r="PCM8" s="40"/>
      <c r="PCN8" s="40"/>
      <c r="PCO8" s="40"/>
      <c r="PCT8" s="7"/>
      <c r="PCU8" s="40"/>
      <c r="PCV8" s="40"/>
      <c r="PCW8" s="40"/>
      <c r="PDB8" s="7"/>
      <c r="PDC8" s="40"/>
      <c r="PDD8" s="40"/>
      <c r="PDE8" s="40"/>
      <c r="PDJ8" s="7"/>
      <c r="PDK8" s="40"/>
      <c r="PDL8" s="40"/>
      <c r="PDM8" s="40"/>
      <c r="PDR8" s="7"/>
      <c r="PDS8" s="40"/>
      <c r="PDT8" s="40"/>
      <c r="PDU8" s="40"/>
      <c r="PDZ8" s="7"/>
      <c r="PEA8" s="40"/>
      <c r="PEB8" s="40"/>
      <c r="PEC8" s="40"/>
      <c r="PEH8" s="7"/>
      <c r="PEI8" s="40"/>
      <c r="PEJ8" s="40"/>
      <c r="PEK8" s="40"/>
      <c r="PEP8" s="7"/>
      <c r="PEQ8" s="40"/>
      <c r="PER8" s="40"/>
      <c r="PES8" s="40"/>
      <c r="PEX8" s="7"/>
      <c r="PEY8" s="40"/>
      <c r="PEZ8" s="40"/>
      <c r="PFA8" s="40"/>
      <c r="PFF8" s="7"/>
      <c r="PFG8" s="40"/>
      <c r="PFH8" s="40"/>
      <c r="PFI8" s="40"/>
      <c r="PFN8" s="7"/>
      <c r="PFO8" s="40"/>
      <c r="PFP8" s="40"/>
      <c r="PFQ8" s="40"/>
      <c r="PFV8" s="7"/>
      <c r="PFW8" s="40"/>
      <c r="PFX8" s="40"/>
      <c r="PFY8" s="40"/>
      <c r="PGD8" s="7"/>
      <c r="PGE8" s="40"/>
      <c r="PGF8" s="40"/>
      <c r="PGG8" s="40"/>
      <c r="PGL8" s="7"/>
      <c r="PGM8" s="40"/>
      <c r="PGN8" s="40"/>
      <c r="PGO8" s="40"/>
      <c r="PGT8" s="7"/>
      <c r="PGU8" s="40"/>
      <c r="PGV8" s="40"/>
      <c r="PGW8" s="40"/>
      <c r="PHB8" s="7"/>
      <c r="PHC8" s="40"/>
      <c r="PHD8" s="40"/>
      <c r="PHE8" s="40"/>
      <c r="PHJ8" s="7"/>
      <c r="PHK8" s="40"/>
      <c r="PHL8" s="40"/>
      <c r="PHM8" s="40"/>
      <c r="PHR8" s="7"/>
      <c r="PHS8" s="40"/>
      <c r="PHT8" s="40"/>
      <c r="PHU8" s="40"/>
      <c r="PHZ8" s="7"/>
      <c r="PIA8" s="40"/>
      <c r="PIB8" s="40"/>
      <c r="PIC8" s="40"/>
      <c r="PIH8" s="7"/>
      <c r="PII8" s="40"/>
      <c r="PIJ8" s="40"/>
      <c r="PIK8" s="40"/>
      <c r="PIP8" s="7"/>
      <c r="PIQ8" s="40"/>
      <c r="PIR8" s="40"/>
      <c r="PIS8" s="40"/>
      <c r="PIX8" s="7"/>
      <c r="PIY8" s="40"/>
      <c r="PIZ8" s="40"/>
      <c r="PJA8" s="40"/>
      <c r="PJF8" s="7"/>
      <c r="PJG8" s="40"/>
      <c r="PJH8" s="40"/>
      <c r="PJI8" s="40"/>
      <c r="PJN8" s="7"/>
      <c r="PJO8" s="40"/>
      <c r="PJP8" s="40"/>
      <c r="PJQ8" s="40"/>
      <c r="PJV8" s="7"/>
      <c r="PJW8" s="40"/>
      <c r="PJX8" s="40"/>
      <c r="PJY8" s="40"/>
      <c r="PKD8" s="7"/>
      <c r="PKE8" s="40"/>
      <c r="PKF8" s="40"/>
      <c r="PKG8" s="40"/>
      <c r="PKL8" s="7"/>
      <c r="PKM8" s="40"/>
      <c r="PKN8" s="40"/>
      <c r="PKO8" s="40"/>
      <c r="PKT8" s="7"/>
      <c r="PKU8" s="40"/>
      <c r="PKV8" s="40"/>
      <c r="PKW8" s="40"/>
      <c r="PLB8" s="7"/>
      <c r="PLC8" s="40"/>
      <c r="PLD8" s="40"/>
      <c r="PLE8" s="40"/>
      <c r="PLJ8" s="7"/>
      <c r="PLK8" s="40"/>
      <c r="PLL8" s="40"/>
      <c r="PLM8" s="40"/>
      <c r="PLR8" s="7"/>
      <c r="PLS8" s="40"/>
      <c r="PLT8" s="40"/>
      <c r="PLU8" s="40"/>
      <c r="PLZ8" s="7"/>
      <c r="PMA8" s="40"/>
      <c r="PMB8" s="40"/>
      <c r="PMC8" s="40"/>
      <c r="PMH8" s="7"/>
      <c r="PMI8" s="40"/>
      <c r="PMJ8" s="40"/>
      <c r="PMK8" s="40"/>
      <c r="PMP8" s="7"/>
      <c r="PMQ8" s="40"/>
      <c r="PMR8" s="40"/>
      <c r="PMS8" s="40"/>
      <c r="PMX8" s="7"/>
      <c r="PMY8" s="40"/>
      <c r="PMZ8" s="40"/>
      <c r="PNA8" s="40"/>
      <c r="PNF8" s="7"/>
      <c r="PNG8" s="40"/>
      <c r="PNH8" s="40"/>
      <c r="PNI8" s="40"/>
      <c r="PNN8" s="7"/>
      <c r="PNO8" s="40"/>
      <c r="PNP8" s="40"/>
      <c r="PNQ8" s="40"/>
      <c r="PNV8" s="7"/>
      <c r="PNW8" s="40"/>
      <c r="PNX8" s="40"/>
      <c r="PNY8" s="40"/>
      <c r="POD8" s="7"/>
      <c r="POE8" s="40"/>
      <c r="POF8" s="40"/>
      <c r="POG8" s="40"/>
      <c r="POL8" s="7"/>
      <c r="POM8" s="40"/>
      <c r="PON8" s="40"/>
      <c r="POO8" s="40"/>
      <c r="POT8" s="7"/>
      <c r="POU8" s="40"/>
      <c r="POV8" s="40"/>
      <c r="POW8" s="40"/>
      <c r="PPB8" s="7"/>
      <c r="PPC8" s="40"/>
      <c r="PPD8" s="40"/>
      <c r="PPE8" s="40"/>
      <c r="PPJ8" s="7"/>
      <c r="PPK8" s="40"/>
      <c r="PPL8" s="40"/>
      <c r="PPM8" s="40"/>
      <c r="PPR8" s="7"/>
      <c r="PPS8" s="40"/>
      <c r="PPT8" s="40"/>
      <c r="PPU8" s="40"/>
      <c r="PPZ8" s="7"/>
      <c r="PQA8" s="40"/>
      <c r="PQB8" s="40"/>
      <c r="PQC8" s="40"/>
      <c r="PQH8" s="7"/>
      <c r="PQI8" s="40"/>
      <c r="PQJ8" s="40"/>
      <c r="PQK8" s="40"/>
      <c r="PQP8" s="7"/>
      <c r="PQQ8" s="40"/>
      <c r="PQR8" s="40"/>
      <c r="PQS8" s="40"/>
      <c r="PQX8" s="7"/>
      <c r="PQY8" s="40"/>
      <c r="PQZ8" s="40"/>
      <c r="PRA8" s="40"/>
      <c r="PRF8" s="7"/>
      <c r="PRG8" s="40"/>
      <c r="PRH8" s="40"/>
      <c r="PRI8" s="40"/>
      <c r="PRN8" s="7"/>
      <c r="PRO8" s="40"/>
      <c r="PRP8" s="40"/>
      <c r="PRQ8" s="40"/>
      <c r="PRV8" s="7"/>
      <c r="PRW8" s="40"/>
      <c r="PRX8" s="40"/>
      <c r="PRY8" s="40"/>
      <c r="PSD8" s="7"/>
      <c r="PSE8" s="40"/>
      <c r="PSF8" s="40"/>
      <c r="PSG8" s="40"/>
      <c r="PSL8" s="7"/>
      <c r="PSM8" s="40"/>
      <c r="PSN8" s="40"/>
      <c r="PSO8" s="40"/>
      <c r="PST8" s="7"/>
      <c r="PSU8" s="40"/>
      <c r="PSV8" s="40"/>
      <c r="PSW8" s="40"/>
      <c r="PTB8" s="7"/>
      <c r="PTC8" s="40"/>
      <c r="PTD8" s="40"/>
      <c r="PTE8" s="40"/>
      <c r="PTJ8" s="7"/>
      <c r="PTK8" s="40"/>
      <c r="PTL8" s="40"/>
      <c r="PTM8" s="40"/>
      <c r="PTR8" s="7"/>
      <c r="PTS8" s="40"/>
      <c r="PTT8" s="40"/>
      <c r="PTU8" s="40"/>
      <c r="PTZ8" s="7"/>
      <c r="PUA8" s="40"/>
      <c r="PUB8" s="40"/>
      <c r="PUC8" s="40"/>
      <c r="PUH8" s="7"/>
      <c r="PUI8" s="40"/>
      <c r="PUJ8" s="40"/>
      <c r="PUK8" s="40"/>
      <c r="PUP8" s="7"/>
      <c r="PUQ8" s="40"/>
      <c r="PUR8" s="40"/>
      <c r="PUS8" s="40"/>
      <c r="PUX8" s="7"/>
      <c r="PUY8" s="40"/>
      <c r="PUZ8" s="40"/>
      <c r="PVA8" s="40"/>
      <c r="PVF8" s="7"/>
      <c r="PVG8" s="40"/>
      <c r="PVH8" s="40"/>
      <c r="PVI8" s="40"/>
      <c r="PVN8" s="7"/>
      <c r="PVO8" s="40"/>
      <c r="PVP8" s="40"/>
      <c r="PVQ8" s="40"/>
      <c r="PVV8" s="7"/>
      <c r="PVW8" s="40"/>
      <c r="PVX8" s="40"/>
      <c r="PVY8" s="40"/>
      <c r="PWD8" s="7"/>
      <c r="PWE8" s="40"/>
      <c r="PWF8" s="40"/>
      <c r="PWG8" s="40"/>
      <c r="PWL8" s="7"/>
      <c r="PWM8" s="40"/>
      <c r="PWN8" s="40"/>
      <c r="PWO8" s="40"/>
      <c r="PWT8" s="7"/>
      <c r="PWU8" s="40"/>
      <c r="PWV8" s="40"/>
      <c r="PWW8" s="40"/>
      <c r="PXB8" s="7"/>
      <c r="PXC8" s="40"/>
      <c r="PXD8" s="40"/>
      <c r="PXE8" s="40"/>
      <c r="PXJ8" s="7"/>
      <c r="PXK8" s="40"/>
      <c r="PXL8" s="40"/>
      <c r="PXM8" s="40"/>
      <c r="PXR8" s="7"/>
      <c r="PXS8" s="40"/>
      <c r="PXT8" s="40"/>
      <c r="PXU8" s="40"/>
      <c r="PXZ8" s="7"/>
      <c r="PYA8" s="40"/>
      <c r="PYB8" s="40"/>
      <c r="PYC8" s="40"/>
      <c r="PYH8" s="7"/>
      <c r="PYI8" s="40"/>
      <c r="PYJ8" s="40"/>
      <c r="PYK8" s="40"/>
      <c r="PYP8" s="7"/>
      <c r="PYQ8" s="40"/>
      <c r="PYR8" s="40"/>
      <c r="PYS8" s="40"/>
      <c r="PYX8" s="7"/>
      <c r="PYY8" s="40"/>
      <c r="PYZ8" s="40"/>
      <c r="PZA8" s="40"/>
      <c r="PZF8" s="7"/>
      <c r="PZG8" s="40"/>
      <c r="PZH8" s="40"/>
      <c r="PZI8" s="40"/>
      <c r="PZN8" s="7"/>
      <c r="PZO8" s="40"/>
      <c r="PZP8" s="40"/>
      <c r="PZQ8" s="40"/>
      <c r="PZV8" s="7"/>
      <c r="PZW8" s="40"/>
      <c r="PZX8" s="40"/>
      <c r="PZY8" s="40"/>
      <c r="QAD8" s="7"/>
      <c r="QAE8" s="40"/>
      <c r="QAF8" s="40"/>
      <c r="QAG8" s="40"/>
      <c r="QAL8" s="7"/>
      <c r="QAM8" s="40"/>
      <c r="QAN8" s="40"/>
      <c r="QAO8" s="40"/>
      <c r="QAT8" s="7"/>
      <c r="QAU8" s="40"/>
      <c r="QAV8" s="40"/>
      <c r="QAW8" s="40"/>
      <c r="QBB8" s="7"/>
      <c r="QBC8" s="40"/>
      <c r="QBD8" s="40"/>
      <c r="QBE8" s="40"/>
      <c r="QBJ8" s="7"/>
      <c r="QBK8" s="40"/>
      <c r="QBL8" s="40"/>
      <c r="QBM8" s="40"/>
      <c r="QBR8" s="7"/>
      <c r="QBS8" s="40"/>
      <c r="QBT8" s="40"/>
      <c r="QBU8" s="40"/>
      <c r="QBZ8" s="7"/>
      <c r="QCA8" s="40"/>
      <c r="QCB8" s="40"/>
      <c r="QCC8" s="40"/>
      <c r="QCH8" s="7"/>
      <c r="QCI8" s="40"/>
      <c r="QCJ8" s="40"/>
      <c r="QCK8" s="40"/>
      <c r="QCP8" s="7"/>
      <c r="QCQ8" s="40"/>
      <c r="QCR8" s="40"/>
      <c r="QCS8" s="40"/>
      <c r="QCX8" s="7"/>
      <c r="QCY8" s="40"/>
      <c r="QCZ8" s="40"/>
      <c r="QDA8" s="40"/>
      <c r="QDF8" s="7"/>
      <c r="QDG8" s="40"/>
      <c r="QDH8" s="40"/>
      <c r="QDI8" s="40"/>
      <c r="QDN8" s="7"/>
      <c r="QDO8" s="40"/>
      <c r="QDP8" s="40"/>
      <c r="QDQ8" s="40"/>
      <c r="QDV8" s="7"/>
      <c r="QDW8" s="40"/>
      <c r="QDX8" s="40"/>
      <c r="QDY8" s="40"/>
      <c r="QED8" s="7"/>
      <c r="QEE8" s="40"/>
      <c r="QEF8" s="40"/>
      <c r="QEG8" s="40"/>
      <c r="QEL8" s="7"/>
      <c r="QEM8" s="40"/>
      <c r="QEN8" s="40"/>
      <c r="QEO8" s="40"/>
      <c r="QET8" s="7"/>
      <c r="QEU8" s="40"/>
      <c r="QEV8" s="40"/>
      <c r="QEW8" s="40"/>
      <c r="QFB8" s="7"/>
      <c r="QFC8" s="40"/>
      <c r="QFD8" s="40"/>
      <c r="QFE8" s="40"/>
      <c r="QFJ8" s="7"/>
      <c r="QFK8" s="40"/>
      <c r="QFL8" s="40"/>
      <c r="QFM8" s="40"/>
      <c r="QFR8" s="7"/>
      <c r="QFS8" s="40"/>
      <c r="QFT8" s="40"/>
      <c r="QFU8" s="40"/>
      <c r="QFZ8" s="7"/>
      <c r="QGA8" s="40"/>
      <c r="QGB8" s="40"/>
      <c r="QGC8" s="40"/>
      <c r="QGH8" s="7"/>
      <c r="QGI8" s="40"/>
      <c r="QGJ8" s="40"/>
      <c r="QGK8" s="40"/>
      <c r="QGP8" s="7"/>
      <c r="QGQ8" s="40"/>
      <c r="QGR8" s="40"/>
      <c r="QGS8" s="40"/>
      <c r="QGX8" s="7"/>
      <c r="QGY8" s="40"/>
      <c r="QGZ8" s="40"/>
      <c r="QHA8" s="40"/>
      <c r="QHF8" s="7"/>
      <c r="QHG8" s="40"/>
      <c r="QHH8" s="40"/>
      <c r="QHI8" s="40"/>
      <c r="QHN8" s="7"/>
      <c r="QHO8" s="40"/>
      <c r="QHP8" s="40"/>
      <c r="QHQ8" s="40"/>
      <c r="QHV8" s="7"/>
      <c r="QHW8" s="40"/>
      <c r="QHX8" s="40"/>
      <c r="QHY8" s="40"/>
      <c r="QID8" s="7"/>
      <c r="QIE8" s="40"/>
      <c r="QIF8" s="40"/>
      <c r="QIG8" s="40"/>
      <c r="QIL8" s="7"/>
      <c r="QIM8" s="40"/>
      <c r="QIN8" s="40"/>
      <c r="QIO8" s="40"/>
      <c r="QIT8" s="7"/>
      <c r="QIU8" s="40"/>
      <c r="QIV8" s="40"/>
      <c r="QIW8" s="40"/>
      <c r="QJB8" s="7"/>
      <c r="QJC8" s="40"/>
      <c r="QJD8" s="40"/>
      <c r="QJE8" s="40"/>
      <c r="QJJ8" s="7"/>
      <c r="QJK8" s="40"/>
      <c r="QJL8" s="40"/>
      <c r="QJM8" s="40"/>
      <c r="QJR8" s="7"/>
      <c r="QJS8" s="40"/>
      <c r="QJT8" s="40"/>
      <c r="QJU8" s="40"/>
      <c r="QJZ8" s="7"/>
      <c r="QKA8" s="40"/>
      <c r="QKB8" s="40"/>
      <c r="QKC8" s="40"/>
      <c r="QKH8" s="7"/>
      <c r="QKI8" s="40"/>
      <c r="QKJ8" s="40"/>
      <c r="QKK8" s="40"/>
      <c r="QKP8" s="7"/>
      <c r="QKQ8" s="40"/>
      <c r="QKR8" s="40"/>
      <c r="QKS8" s="40"/>
      <c r="QKX8" s="7"/>
      <c r="QKY8" s="40"/>
      <c r="QKZ8" s="40"/>
      <c r="QLA8" s="40"/>
      <c r="QLF8" s="7"/>
      <c r="QLG8" s="40"/>
      <c r="QLH8" s="40"/>
      <c r="QLI8" s="40"/>
      <c r="QLN8" s="7"/>
      <c r="QLO8" s="40"/>
      <c r="QLP8" s="40"/>
      <c r="QLQ8" s="40"/>
      <c r="QLV8" s="7"/>
      <c r="QLW8" s="40"/>
      <c r="QLX8" s="40"/>
      <c r="QLY8" s="40"/>
      <c r="QMD8" s="7"/>
      <c r="QME8" s="40"/>
      <c r="QMF8" s="40"/>
      <c r="QMG8" s="40"/>
      <c r="QML8" s="7"/>
      <c r="QMM8" s="40"/>
      <c r="QMN8" s="40"/>
      <c r="QMO8" s="40"/>
      <c r="QMT8" s="7"/>
      <c r="QMU8" s="40"/>
      <c r="QMV8" s="40"/>
      <c r="QMW8" s="40"/>
      <c r="QNB8" s="7"/>
      <c r="QNC8" s="40"/>
      <c r="QND8" s="40"/>
      <c r="QNE8" s="40"/>
      <c r="QNJ8" s="7"/>
      <c r="QNK8" s="40"/>
      <c r="QNL8" s="40"/>
      <c r="QNM8" s="40"/>
      <c r="QNR8" s="7"/>
      <c r="QNS8" s="40"/>
      <c r="QNT8" s="40"/>
      <c r="QNU8" s="40"/>
      <c r="QNZ8" s="7"/>
      <c r="QOA8" s="40"/>
      <c r="QOB8" s="40"/>
      <c r="QOC8" s="40"/>
      <c r="QOH8" s="7"/>
      <c r="QOI8" s="40"/>
      <c r="QOJ8" s="40"/>
      <c r="QOK8" s="40"/>
      <c r="QOP8" s="7"/>
      <c r="QOQ8" s="40"/>
      <c r="QOR8" s="40"/>
      <c r="QOS8" s="40"/>
      <c r="QOX8" s="7"/>
      <c r="QOY8" s="40"/>
      <c r="QOZ8" s="40"/>
      <c r="QPA8" s="40"/>
      <c r="QPF8" s="7"/>
      <c r="QPG8" s="40"/>
      <c r="QPH8" s="40"/>
      <c r="QPI8" s="40"/>
      <c r="QPN8" s="7"/>
      <c r="QPO8" s="40"/>
      <c r="QPP8" s="40"/>
      <c r="QPQ8" s="40"/>
      <c r="QPV8" s="7"/>
      <c r="QPW8" s="40"/>
      <c r="QPX8" s="40"/>
      <c r="QPY8" s="40"/>
      <c r="QQD8" s="7"/>
      <c r="QQE8" s="40"/>
      <c r="QQF8" s="40"/>
      <c r="QQG8" s="40"/>
      <c r="QQL8" s="7"/>
      <c r="QQM8" s="40"/>
      <c r="QQN8" s="40"/>
      <c r="QQO8" s="40"/>
      <c r="QQT8" s="7"/>
      <c r="QQU8" s="40"/>
      <c r="QQV8" s="40"/>
      <c r="QQW8" s="40"/>
      <c r="QRB8" s="7"/>
      <c r="QRC8" s="40"/>
      <c r="QRD8" s="40"/>
      <c r="QRE8" s="40"/>
      <c r="QRJ8" s="7"/>
      <c r="QRK8" s="40"/>
      <c r="QRL8" s="40"/>
      <c r="QRM8" s="40"/>
      <c r="QRR8" s="7"/>
      <c r="QRS8" s="40"/>
      <c r="QRT8" s="40"/>
      <c r="QRU8" s="40"/>
      <c r="QRZ8" s="7"/>
      <c r="QSA8" s="40"/>
      <c r="QSB8" s="40"/>
      <c r="QSC8" s="40"/>
      <c r="QSH8" s="7"/>
      <c r="QSI8" s="40"/>
      <c r="QSJ8" s="40"/>
      <c r="QSK8" s="40"/>
      <c r="QSP8" s="7"/>
      <c r="QSQ8" s="40"/>
      <c r="QSR8" s="40"/>
      <c r="QSS8" s="40"/>
      <c r="QSX8" s="7"/>
      <c r="QSY8" s="40"/>
      <c r="QSZ8" s="40"/>
      <c r="QTA8" s="40"/>
      <c r="QTF8" s="7"/>
      <c r="QTG8" s="40"/>
      <c r="QTH8" s="40"/>
      <c r="QTI8" s="40"/>
      <c r="QTN8" s="7"/>
      <c r="QTO8" s="40"/>
      <c r="QTP8" s="40"/>
      <c r="QTQ8" s="40"/>
      <c r="QTV8" s="7"/>
      <c r="QTW8" s="40"/>
      <c r="QTX8" s="40"/>
      <c r="QTY8" s="40"/>
      <c r="QUD8" s="7"/>
      <c r="QUE8" s="40"/>
      <c r="QUF8" s="40"/>
      <c r="QUG8" s="40"/>
      <c r="QUL8" s="7"/>
      <c r="QUM8" s="40"/>
      <c r="QUN8" s="40"/>
      <c r="QUO8" s="40"/>
      <c r="QUT8" s="7"/>
      <c r="QUU8" s="40"/>
      <c r="QUV8" s="40"/>
      <c r="QUW8" s="40"/>
      <c r="QVB8" s="7"/>
      <c r="QVC8" s="40"/>
      <c r="QVD8" s="40"/>
      <c r="QVE8" s="40"/>
      <c r="QVJ8" s="7"/>
      <c r="QVK8" s="40"/>
      <c r="QVL8" s="40"/>
      <c r="QVM8" s="40"/>
      <c r="QVR8" s="7"/>
      <c r="QVS8" s="40"/>
      <c r="QVT8" s="40"/>
      <c r="QVU8" s="40"/>
      <c r="QVZ8" s="7"/>
      <c r="QWA8" s="40"/>
      <c r="QWB8" s="40"/>
      <c r="QWC8" s="40"/>
      <c r="QWH8" s="7"/>
      <c r="QWI8" s="40"/>
      <c r="QWJ8" s="40"/>
      <c r="QWK8" s="40"/>
      <c r="QWP8" s="7"/>
      <c r="QWQ8" s="40"/>
      <c r="QWR8" s="40"/>
      <c r="QWS8" s="40"/>
      <c r="QWX8" s="7"/>
      <c r="QWY8" s="40"/>
      <c r="QWZ8" s="40"/>
      <c r="QXA8" s="40"/>
      <c r="QXF8" s="7"/>
      <c r="QXG8" s="40"/>
      <c r="QXH8" s="40"/>
      <c r="QXI8" s="40"/>
      <c r="QXN8" s="7"/>
      <c r="QXO8" s="40"/>
      <c r="QXP8" s="40"/>
      <c r="QXQ8" s="40"/>
      <c r="QXV8" s="7"/>
      <c r="QXW8" s="40"/>
      <c r="QXX8" s="40"/>
      <c r="QXY8" s="40"/>
      <c r="QYD8" s="7"/>
      <c r="QYE8" s="40"/>
      <c r="QYF8" s="40"/>
      <c r="QYG8" s="40"/>
      <c r="QYL8" s="7"/>
      <c r="QYM8" s="40"/>
      <c r="QYN8" s="40"/>
      <c r="QYO8" s="40"/>
      <c r="QYT8" s="7"/>
      <c r="QYU8" s="40"/>
      <c r="QYV8" s="40"/>
      <c r="QYW8" s="40"/>
      <c r="QZB8" s="7"/>
      <c r="QZC8" s="40"/>
      <c r="QZD8" s="40"/>
      <c r="QZE8" s="40"/>
      <c r="QZJ8" s="7"/>
      <c r="QZK8" s="40"/>
      <c r="QZL8" s="40"/>
      <c r="QZM8" s="40"/>
      <c r="QZR8" s="7"/>
      <c r="QZS8" s="40"/>
      <c r="QZT8" s="40"/>
      <c r="QZU8" s="40"/>
      <c r="QZZ8" s="7"/>
      <c r="RAA8" s="40"/>
      <c r="RAB8" s="40"/>
      <c r="RAC8" s="40"/>
      <c r="RAH8" s="7"/>
      <c r="RAI8" s="40"/>
      <c r="RAJ8" s="40"/>
      <c r="RAK8" s="40"/>
      <c r="RAP8" s="7"/>
      <c r="RAQ8" s="40"/>
      <c r="RAR8" s="40"/>
      <c r="RAS8" s="40"/>
      <c r="RAX8" s="7"/>
      <c r="RAY8" s="40"/>
      <c r="RAZ8" s="40"/>
      <c r="RBA8" s="40"/>
      <c r="RBF8" s="7"/>
      <c r="RBG8" s="40"/>
      <c r="RBH8" s="40"/>
      <c r="RBI8" s="40"/>
      <c r="RBN8" s="7"/>
      <c r="RBO8" s="40"/>
      <c r="RBP8" s="40"/>
      <c r="RBQ8" s="40"/>
      <c r="RBV8" s="7"/>
      <c r="RBW8" s="40"/>
      <c r="RBX8" s="40"/>
      <c r="RBY8" s="40"/>
      <c r="RCD8" s="7"/>
      <c r="RCE8" s="40"/>
      <c r="RCF8" s="40"/>
      <c r="RCG8" s="40"/>
      <c r="RCL8" s="7"/>
      <c r="RCM8" s="40"/>
      <c r="RCN8" s="40"/>
      <c r="RCO8" s="40"/>
      <c r="RCT8" s="7"/>
      <c r="RCU8" s="40"/>
      <c r="RCV8" s="40"/>
      <c r="RCW8" s="40"/>
      <c r="RDB8" s="7"/>
      <c r="RDC8" s="40"/>
      <c r="RDD8" s="40"/>
      <c r="RDE8" s="40"/>
      <c r="RDJ8" s="7"/>
      <c r="RDK8" s="40"/>
      <c r="RDL8" s="40"/>
      <c r="RDM8" s="40"/>
      <c r="RDR8" s="7"/>
      <c r="RDS8" s="40"/>
      <c r="RDT8" s="40"/>
      <c r="RDU8" s="40"/>
      <c r="RDZ8" s="7"/>
      <c r="REA8" s="40"/>
      <c r="REB8" s="40"/>
      <c r="REC8" s="40"/>
      <c r="REH8" s="7"/>
      <c r="REI8" s="40"/>
      <c r="REJ8" s="40"/>
      <c r="REK8" s="40"/>
      <c r="REP8" s="7"/>
      <c r="REQ8" s="40"/>
      <c r="RER8" s="40"/>
      <c r="RES8" s="40"/>
      <c r="REX8" s="7"/>
      <c r="REY8" s="40"/>
      <c r="REZ8" s="40"/>
      <c r="RFA8" s="40"/>
      <c r="RFF8" s="7"/>
      <c r="RFG8" s="40"/>
      <c r="RFH8" s="40"/>
      <c r="RFI8" s="40"/>
      <c r="RFN8" s="7"/>
      <c r="RFO8" s="40"/>
      <c r="RFP8" s="40"/>
      <c r="RFQ8" s="40"/>
      <c r="RFV8" s="7"/>
      <c r="RFW8" s="40"/>
      <c r="RFX8" s="40"/>
      <c r="RFY8" s="40"/>
      <c r="RGD8" s="7"/>
      <c r="RGE8" s="40"/>
      <c r="RGF8" s="40"/>
      <c r="RGG8" s="40"/>
      <c r="RGL8" s="7"/>
      <c r="RGM8" s="40"/>
      <c r="RGN8" s="40"/>
      <c r="RGO8" s="40"/>
      <c r="RGT8" s="7"/>
      <c r="RGU8" s="40"/>
      <c r="RGV8" s="40"/>
      <c r="RGW8" s="40"/>
      <c r="RHB8" s="7"/>
      <c r="RHC8" s="40"/>
      <c r="RHD8" s="40"/>
      <c r="RHE8" s="40"/>
      <c r="RHJ8" s="7"/>
      <c r="RHK8" s="40"/>
      <c r="RHL8" s="40"/>
      <c r="RHM8" s="40"/>
      <c r="RHR8" s="7"/>
      <c r="RHS8" s="40"/>
      <c r="RHT8" s="40"/>
      <c r="RHU8" s="40"/>
      <c r="RHZ8" s="7"/>
      <c r="RIA8" s="40"/>
      <c r="RIB8" s="40"/>
      <c r="RIC8" s="40"/>
      <c r="RIH8" s="7"/>
      <c r="RII8" s="40"/>
      <c r="RIJ8" s="40"/>
      <c r="RIK8" s="40"/>
      <c r="RIP8" s="7"/>
      <c r="RIQ8" s="40"/>
      <c r="RIR8" s="40"/>
      <c r="RIS8" s="40"/>
      <c r="RIX8" s="7"/>
      <c r="RIY8" s="40"/>
      <c r="RIZ8" s="40"/>
      <c r="RJA8" s="40"/>
      <c r="RJF8" s="7"/>
      <c r="RJG8" s="40"/>
      <c r="RJH8" s="40"/>
      <c r="RJI8" s="40"/>
      <c r="RJN8" s="7"/>
      <c r="RJO8" s="40"/>
      <c r="RJP8" s="40"/>
      <c r="RJQ8" s="40"/>
      <c r="RJV8" s="7"/>
      <c r="RJW8" s="40"/>
      <c r="RJX8" s="40"/>
      <c r="RJY8" s="40"/>
      <c r="RKD8" s="7"/>
      <c r="RKE8" s="40"/>
      <c r="RKF8" s="40"/>
      <c r="RKG8" s="40"/>
      <c r="RKL8" s="7"/>
      <c r="RKM8" s="40"/>
      <c r="RKN8" s="40"/>
      <c r="RKO8" s="40"/>
      <c r="RKT8" s="7"/>
      <c r="RKU8" s="40"/>
      <c r="RKV8" s="40"/>
      <c r="RKW8" s="40"/>
      <c r="RLB8" s="7"/>
      <c r="RLC8" s="40"/>
      <c r="RLD8" s="40"/>
      <c r="RLE8" s="40"/>
      <c r="RLJ8" s="7"/>
      <c r="RLK8" s="40"/>
      <c r="RLL8" s="40"/>
      <c r="RLM8" s="40"/>
      <c r="RLR8" s="7"/>
      <c r="RLS8" s="40"/>
      <c r="RLT8" s="40"/>
      <c r="RLU8" s="40"/>
      <c r="RLZ8" s="7"/>
      <c r="RMA8" s="40"/>
      <c r="RMB8" s="40"/>
      <c r="RMC8" s="40"/>
      <c r="RMH8" s="7"/>
      <c r="RMI8" s="40"/>
      <c r="RMJ8" s="40"/>
      <c r="RMK8" s="40"/>
      <c r="RMP8" s="7"/>
      <c r="RMQ8" s="40"/>
      <c r="RMR8" s="40"/>
      <c r="RMS8" s="40"/>
      <c r="RMX8" s="7"/>
      <c r="RMY8" s="40"/>
      <c r="RMZ8" s="40"/>
      <c r="RNA8" s="40"/>
      <c r="RNF8" s="7"/>
      <c r="RNG8" s="40"/>
      <c r="RNH8" s="40"/>
      <c r="RNI8" s="40"/>
      <c r="RNN8" s="7"/>
      <c r="RNO8" s="40"/>
      <c r="RNP8" s="40"/>
      <c r="RNQ8" s="40"/>
      <c r="RNV8" s="7"/>
      <c r="RNW8" s="40"/>
      <c r="RNX8" s="40"/>
      <c r="RNY8" s="40"/>
      <c r="ROD8" s="7"/>
      <c r="ROE8" s="40"/>
      <c r="ROF8" s="40"/>
      <c r="ROG8" s="40"/>
      <c r="ROL8" s="7"/>
      <c r="ROM8" s="40"/>
      <c r="RON8" s="40"/>
      <c r="ROO8" s="40"/>
      <c r="ROT8" s="7"/>
      <c r="ROU8" s="40"/>
      <c r="ROV8" s="40"/>
      <c r="ROW8" s="40"/>
      <c r="RPB8" s="7"/>
      <c r="RPC8" s="40"/>
      <c r="RPD8" s="40"/>
      <c r="RPE8" s="40"/>
      <c r="RPJ8" s="7"/>
      <c r="RPK8" s="40"/>
      <c r="RPL8" s="40"/>
      <c r="RPM8" s="40"/>
      <c r="RPR8" s="7"/>
      <c r="RPS8" s="40"/>
      <c r="RPT8" s="40"/>
      <c r="RPU8" s="40"/>
      <c r="RPZ8" s="7"/>
      <c r="RQA8" s="40"/>
      <c r="RQB8" s="40"/>
      <c r="RQC8" s="40"/>
      <c r="RQH8" s="7"/>
      <c r="RQI8" s="40"/>
      <c r="RQJ8" s="40"/>
      <c r="RQK8" s="40"/>
      <c r="RQP8" s="7"/>
      <c r="RQQ8" s="40"/>
      <c r="RQR8" s="40"/>
      <c r="RQS8" s="40"/>
      <c r="RQX8" s="7"/>
      <c r="RQY8" s="40"/>
      <c r="RQZ8" s="40"/>
      <c r="RRA8" s="40"/>
      <c r="RRF8" s="7"/>
      <c r="RRG8" s="40"/>
      <c r="RRH8" s="40"/>
      <c r="RRI8" s="40"/>
      <c r="RRN8" s="7"/>
      <c r="RRO8" s="40"/>
      <c r="RRP8" s="40"/>
      <c r="RRQ8" s="40"/>
      <c r="RRV8" s="7"/>
      <c r="RRW8" s="40"/>
      <c r="RRX8" s="40"/>
      <c r="RRY8" s="40"/>
      <c r="RSD8" s="7"/>
      <c r="RSE8" s="40"/>
      <c r="RSF8" s="40"/>
      <c r="RSG8" s="40"/>
      <c r="RSL8" s="7"/>
      <c r="RSM8" s="40"/>
      <c r="RSN8" s="40"/>
      <c r="RSO8" s="40"/>
      <c r="RST8" s="7"/>
      <c r="RSU8" s="40"/>
      <c r="RSV8" s="40"/>
      <c r="RSW8" s="40"/>
      <c r="RTB8" s="7"/>
      <c r="RTC8" s="40"/>
      <c r="RTD8" s="40"/>
      <c r="RTE8" s="40"/>
      <c r="RTJ8" s="7"/>
      <c r="RTK8" s="40"/>
      <c r="RTL8" s="40"/>
      <c r="RTM8" s="40"/>
      <c r="RTR8" s="7"/>
      <c r="RTS8" s="40"/>
      <c r="RTT8" s="40"/>
      <c r="RTU8" s="40"/>
      <c r="RTZ8" s="7"/>
      <c r="RUA8" s="40"/>
      <c r="RUB8" s="40"/>
      <c r="RUC8" s="40"/>
      <c r="RUH8" s="7"/>
      <c r="RUI8" s="40"/>
      <c r="RUJ8" s="40"/>
      <c r="RUK8" s="40"/>
      <c r="RUP8" s="7"/>
      <c r="RUQ8" s="40"/>
      <c r="RUR8" s="40"/>
      <c r="RUS8" s="40"/>
      <c r="RUX8" s="7"/>
      <c r="RUY8" s="40"/>
      <c r="RUZ8" s="40"/>
      <c r="RVA8" s="40"/>
      <c r="RVF8" s="7"/>
      <c r="RVG8" s="40"/>
      <c r="RVH8" s="40"/>
      <c r="RVI8" s="40"/>
      <c r="RVN8" s="7"/>
      <c r="RVO8" s="40"/>
      <c r="RVP8" s="40"/>
      <c r="RVQ8" s="40"/>
      <c r="RVV8" s="7"/>
      <c r="RVW8" s="40"/>
      <c r="RVX8" s="40"/>
      <c r="RVY8" s="40"/>
      <c r="RWD8" s="7"/>
      <c r="RWE8" s="40"/>
      <c r="RWF8" s="40"/>
      <c r="RWG8" s="40"/>
      <c r="RWL8" s="7"/>
      <c r="RWM8" s="40"/>
      <c r="RWN8" s="40"/>
      <c r="RWO8" s="40"/>
      <c r="RWT8" s="7"/>
      <c r="RWU8" s="40"/>
      <c r="RWV8" s="40"/>
      <c r="RWW8" s="40"/>
      <c r="RXB8" s="7"/>
      <c r="RXC8" s="40"/>
      <c r="RXD8" s="40"/>
      <c r="RXE8" s="40"/>
      <c r="RXJ8" s="7"/>
      <c r="RXK8" s="40"/>
      <c r="RXL8" s="40"/>
      <c r="RXM8" s="40"/>
      <c r="RXR8" s="7"/>
      <c r="RXS8" s="40"/>
      <c r="RXT8" s="40"/>
      <c r="RXU8" s="40"/>
      <c r="RXZ8" s="7"/>
      <c r="RYA8" s="40"/>
      <c r="RYB8" s="40"/>
      <c r="RYC8" s="40"/>
      <c r="RYH8" s="7"/>
      <c r="RYI8" s="40"/>
      <c r="RYJ8" s="40"/>
      <c r="RYK8" s="40"/>
      <c r="RYP8" s="7"/>
      <c r="RYQ8" s="40"/>
      <c r="RYR8" s="40"/>
      <c r="RYS8" s="40"/>
      <c r="RYX8" s="7"/>
      <c r="RYY8" s="40"/>
      <c r="RYZ8" s="40"/>
      <c r="RZA8" s="40"/>
      <c r="RZF8" s="7"/>
      <c r="RZG8" s="40"/>
      <c r="RZH8" s="40"/>
      <c r="RZI8" s="40"/>
      <c r="RZN8" s="7"/>
      <c r="RZO8" s="40"/>
      <c r="RZP8" s="40"/>
      <c r="RZQ8" s="40"/>
      <c r="RZV8" s="7"/>
      <c r="RZW8" s="40"/>
      <c r="RZX8" s="40"/>
      <c r="RZY8" s="40"/>
      <c r="SAD8" s="7"/>
      <c r="SAE8" s="40"/>
      <c r="SAF8" s="40"/>
      <c r="SAG8" s="40"/>
      <c r="SAL8" s="7"/>
      <c r="SAM8" s="40"/>
      <c r="SAN8" s="40"/>
      <c r="SAO8" s="40"/>
      <c r="SAT8" s="7"/>
      <c r="SAU8" s="40"/>
      <c r="SAV8" s="40"/>
      <c r="SAW8" s="40"/>
      <c r="SBB8" s="7"/>
      <c r="SBC8" s="40"/>
      <c r="SBD8" s="40"/>
      <c r="SBE8" s="40"/>
      <c r="SBJ8" s="7"/>
      <c r="SBK8" s="40"/>
      <c r="SBL8" s="40"/>
      <c r="SBM8" s="40"/>
      <c r="SBR8" s="7"/>
      <c r="SBS8" s="40"/>
      <c r="SBT8" s="40"/>
      <c r="SBU8" s="40"/>
      <c r="SBZ8" s="7"/>
      <c r="SCA8" s="40"/>
      <c r="SCB8" s="40"/>
      <c r="SCC8" s="40"/>
      <c r="SCH8" s="7"/>
      <c r="SCI8" s="40"/>
      <c r="SCJ8" s="40"/>
      <c r="SCK8" s="40"/>
      <c r="SCP8" s="7"/>
      <c r="SCQ8" s="40"/>
      <c r="SCR8" s="40"/>
      <c r="SCS8" s="40"/>
      <c r="SCX8" s="7"/>
      <c r="SCY8" s="40"/>
      <c r="SCZ8" s="40"/>
      <c r="SDA8" s="40"/>
      <c r="SDF8" s="7"/>
      <c r="SDG8" s="40"/>
      <c r="SDH8" s="40"/>
      <c r="SDI8" s="40"/>
      <c r="SDN8" s="7"/>
      <c r="SDO8" s="40"/>
      <c r="SDP8" s="40"/>
      <c r="SDQ8" s="40"/>
      <c r="SDV8" s="7"/>
      <c r="SDW8" s="40"/>
      <c r="SDX8" s="40"/>
      <c r="SDY8" s="40"/>
      <c r="SED8" s="7"/>
      <c r="SEE8" s="40"/>
      <c r="SEF8" s="40"/>
      <c r="SEG8" s="40"/>
      <c r="SEL8" s="7"/>
      <c r="SEM8" s="40"/>
      <c r="SEN8" s="40"/>
      <c r="SEO8" s="40"/>
      <c r="SET8" s="7"/>
      <c r="SEU8" s="40"/>
      <c r="SEV8" s="40"/>
      <c r="SEW8" s="40"/>
      <c r="SFB8" s="7"/>
      <c r="SFC8" s="40"/>
      <c r="SFD8" s="40"/>
      <c r="SFE8" s="40"/>
      <c r="SFJ8" s="7"/>
      <c r="SFK8" s="40"/>
      <c r="SFL8" s="40"/>
      <c r="SFM8" s="40"/>
      <c r="SFR8" s="7"/>
      <c r="SFS8" s="40"/>
      <c r="SFT8" s="40"/>
      <c r="SFU8" s="40"/>
      <c r="SFZ8" s="7"/>
      <c r="SGA8" s="40"/>
      <c r="SGB8" s="40"/>
      <c r="SGC8" s="40"/>
      <c r="SGH8" s="7"/>
      <c r="SGI8" s="40"/>
      <c r="SGJ8" s="40"/>
      <c r="SGK8" s="40"/>
      <c r="SGP8" s="7"/>
      <c r="SGQ8" s="40"/>
      <c r="SGR8" s="40"/>
      <c r="SGS8" s="40"/>
      <c r="SGX8" s="7"/>
      <c r="SGY8" s="40"/>
      <c r="SGZ8" s="40"/>
      <c r="SHA8" s="40"/>
      <c r="SHF8" s="7"/>
      <c r="SHG8" s="40"/>
      <c r="SHH8" s="40"/>
      <c r="SHI8" s="40"/>
      <c r="SHN8" s="7"/>
      <c r="SHO8" s="40"/>
      <c r="SHP8" s="40"/>
      <c r="SHQ8" s="40"/>
      <c r="SHV8" s="7"/>
      <c r="SHW8" s="40"/>
      <c r="SHX8" s="40"/>
      <c r="SHY8" s="40"/>
      <c r="SID8" s="7"/>
      <c r="SIE8" s="40"/>
      <c r="SIF8" s="40"/>
      <c r="SIG8" s="40"/>
      <c r="SIL8" s="7"/>
      <c r="SIM8" s="40"/>
      <c r="SIN8" s="40"/>
      <c r="SIO8" s="40"/>
      <c r="SIT8" s="7"/>
      <c r="SIU8" s="40"/>
      <c r="SIV8" s="40"/>
      <c r="SIW8" s="40"/>
      <c r="SJB8" s="7"/>
      <c r="SJC8" s="40"/>
      <c r="SJD8" s="40"/>
      <c r="SJE8" s="40"/>
      <c r="SJJ8" s="7"/>
      <c r="SJK8" s="40"/>
      <c r="SJL8" s="40"/>
      <c r="SJM8" s="40"/>
      <c r="SJR8" s="7"/>
      <c r="SJS8" s="40"/>
      <c r="SJT8" s="40"/>
      <c r="SJU8" s="40"/>
      <c r="SJZ8" s="7"/>
      <c r="SKA8" s="40"/>
      <c r="SKB8" s="40"/>
      <c r="SKC8" s="40"/>
      <c r="SKH8" s="7"/>
      <c r="SKI8" s="40"/>
      <c r="SKJ8" s="40"/>
      <c r="SKK8" s="40"/>
      <c r="SKP8" s="7"/>
      <c r="SKQ8" s="40"/>
      <c r="SKR8" s="40"/>
      <c r="SKS8" s="40"/>
      <c r="SKX8" s="7"/>
      <c r="SKY8" s="40"/>
      <c r="SKZ8" s="40"/>
      <c r="SLA8" s="40"/>
      <c r="SLF8" s="7"/>
      <c r="SLG8" s="40"/>
      <c r="SLH8" s="40"/>
      <c r="SLI8" s="40"/>
      <c r="SLN8" s="7"/>
      <c r="SLO8" s="40"/>
      <c r="SLP8" s="40"/>
      <c r="SLQ8" s="40"/>
      <c r="SLV8" s="7"/>
      <c r="SLW8" s="40"/>
      <c r="SLX8" s="40"/>
      <c r="SLY8" s="40"/>
      <c r="SMD8" s="7"/>
      <c r="SME8" s="40"/>
      <c r="SMF8" s="40"/>
      <c r="SMG8" s="40"/>
      <c r="SML8" s="7"/>
      <c r="SMM8" s="40"/>
      <c r="SMN8" s="40"/>
      <c r="SMO8" s="40"/>
      <c r="SMT8" s="7"/>
      <c r="SMU8" s="40"/>
      <c r="SMV8" s="40"/>
      <c r="SMW8" s="40"/>
      <c r="SNB8" s="7"/>
      <c r="SNC8" s="40"/>
      <c r="SND8" s="40"/>
      <c r="SNE8" s="40"/>
      <c r="SNJ8" s="7"/>
      <c r="SNK8" s="40"/>
      <c r="SNL8" s="40"/>
      <c r="SNM8" s="40"/>
      <c r="SNR8" s="7"/>
      <c r="SNS8" s="40"/>
      <c r="SNT8" s="40"/>
      <c r="SNU8" s="40"/>
      <c r="SNZ8" s="7"/>
      <c r="SOA8" s="40"/>
      <c r="SOB8" s="40"/>
      <c r="SOC8" s="40"/>
      <c r="SOH8" s="7"/>
      <c r="SOI8" s="40"/>
      <c r="SOJ8" s="40"/>
      <c r="SOK8" s="40"/>
      <c r="SOP8" s="7"/>
      <c r="SOQ8" s="40"/>
      <c r="SOR8" s="40"/>
      <c r="SOS8" s="40"/>
      <c r="SOX8" s="7"/>
      <c r="SOY8" s="40"/>
      <c r="SOZ8" s="40"/>
      <c r="SPA8" s="40"/>
      <c r="SPF8" s="7"/>
      <c r="SPG8" s="40"/>
      <c r="SPH8" s="40"/>
      <c r="SPI8" s="40"/>
      <c r="SPN8" s="7"/>
      <c r="SPO8" s="40"/>
      <c r="SPP8" s="40"/>
      <c r="SPQ8" s="40"/>
      <c r="SPV8" s="7"/>
      <c r="SPW8" s="40"/>
      <c r="SPX8" s="40"/>
      <c r="SPY8" s="40"/>
      <c r="SQD8" s="7"/>
      <c r="SQE8" s="40"/>
      <c r="SQF8" s="40"/>
      <c r="SQG8" s="40"/>
      <c r="SQL8" s="7"/>
      <c r="SQM8" s="40"/>
      <c r="SQN8" s="40"/>
      <c r="SQO8" s="40"/>
      <c r="SQT8" s="7"/>
      <c r="SQU8" s="40"/>
      <c r="SQV8" s="40"/>
      <c r="SQW8" s="40"/>
      <c r="SRB8" s="7"/>
      <c r="SRC8" s="40"/>
      <c r="SRD8" s="40"/>
      <c r="SRE8" s="40"/>
      <c r="SRJ8" s="7"/>
      <c r="SRK8" s="40"/>
      <c r="SRL8" s="40"/>
      <c r="SRM8" s="40"/>
      <c r="SRR8" s="7"/>
      <c r="SRS8" s="40"/>
      <c r="SRT8" s="40"/>
      <c r="SRU8" s="40"/>
      <c r="SRZ8" s="7"/>
      <c r="SSA8" s="40"/>
      <c r="SSB8" s="40"/>
      <c r="SSC8" s="40"/>
      <c r="SSH8" s="7"/>
      <c r="SSI8" s="40"/>
      <c r="SSJ8" s="40"/>
      <c r="SSK8" s="40"/>
      <c r="SSP8" s="7"/>
      <c r="SSQ8" s="40"/>
      <c r="SSR8" s="40"/>
      <c r="SSS8" s="40"/>
      <c r="SSX8" s="7"/>
      <c r="SSY8" s="40"/>
      <c r="SSZ8" s="40"/>
      <c r="STA8" s="40"/>
      <c r="STF8" s="7"/>
      <c r="STG8" s="40"/>
      <c r="STH8" s="40"/>
      <c r="STI8" s="40"/>
      <c r="STN8" s="7"/>
      <c r="STO8" s="40"/>
      <c r="STP8" s="40"/>
      <c r="STQ8" s="40"/>
      <c r="STV8" s="7"/>
      <c r="STW8" s="40"/>
      <c r="STX8" s="40"/>
      <c r="STY8" s="40"/>
      <c r="SUD8" s="7"/>
      <c r="SUE8" s="40"/>
      <c r="SUF8" s="40"/>
      <c r="SUG8" s="40"/>
      <c r="SUL8" s="7"/>
      <c r="SUM8" s="40"/>
      <c r="SUN8" s="40"/>
      <c r="SUO8" s="40"/>
      <c r="SUT8" s="7"/>
      <c r="SUU8" s="40"/>
      <c r="SUV8" s="40"/>
      <c r="SUW8" s="40"/>
      <c r="SVB8" s="7"/>
      <c r="SVC8" s="40"/>
      <c r="SVD8" s="40"/>
      <c r="SVE8" s="40"/>
      <c r="SVJ8" s="7"/>
      <c r="SVK8" s="40"/>
      <c r="SVL8" s="40"/>
      <c r="SVM8" s="40"/>
      <c r="SVR8" s="7"/>
      <c r="SVS8" s="40"/>
      <c r="SVT8" s="40"/>
      <c r="SVU8" s="40"/>
      <c r="SVZ8" s="7"/>
      <c r="SWA8" s="40"/>
      <c r="SWB8" s="40"/>
      <c r="SWC8" s="40"/>
      <c r="SWH8" s="7"/>
      <c r="SWI8" s="40"/>
      <c r="SWJ8" s="40"/>
      <c r="SWK8" s="40"/>
      <c r="SWP8" s="7"/>
      <c r="SWQ8" s="40"/>
      <c r="SWR8" s="40"/>
      <c r="SWS8" s="40"/>
      <c r="SWX8" s="7"/>
      <c r="SWY8" s="40"/>
      <c r="SWZ8" s="40"/>
      <c r="SXA8" s="40"/>
      <c r="SXF8" s="7"/>
      <c r="SXG8" s="40"/>
      <c r="SXH8" s="40"/>
      <c r="SXI8" s="40"/>
      <c r="SXN8" s="7"/>
      <c r="SXO8" s="40"/>
      <c r="SXP8" s="40"/>
      <c r="SXQ8" s="40"/>
      <c r="SXV8" s="7"/>
      <c r="SXW8" s="40"/>
      <c r="SXX8" s="40"/>
      <c r="SXY8" s="40"/>
      <c r="SYD8" s="7"/>
      <c r="SYE8" s="40"/>
      <c r="SYF8" s="40"/>
      <c r="SYG8" s="40"/>
      <c r="SYL8" s="7"/>
      <c r="SYM8" s="40"/>
      <c r="SYN8" s="40"/>
      <c r="SYO8" s="40"/>
      <c r="SYT8" s="7"/>
      <c r="SYU8" s="40"/>
      <c r="SYV8" s="40"/>
      <c r="SYW8" s="40"/>
      <c r="SZB8" s="7"/>
      <c r="SZC8" s="40"/>
      <c r="SZD8" s="40"/>
      <c r="SZE8" s="40"/>
      <c r="SZJ8" s="7"/>
      <c r="SZK8" s="40"/>
      <c r="SZL8" s="40"/>
      <c r="SZM8" s="40"/>
      <c r="SZR8" s="7"/>
      <c r="SZS8" s="40"/>
      <c r="SZT8" s="40"/>
      <c r="SZU8" s="40"/>
      <c r="SZZ8" s="7"/>
      <c r="TAA8" s="40"/>
      <c r="TAB8" s="40"/>
      <c r="TAC8" s="40"/>
      <c r="TAH8" s="7"/>
      <c r="TAI8" s="40"/>
      <c r="TAJ8" s="40"/>
      <c r="TAK8" s="40"/>
      <c r="TAP8" s="7"/>
      <c r="TAQ8" s="40"/>
      <c r="TAR8" s="40"/>
      <c r="TAS8" s="40"/>
      <c r="TAX8" s="7"/>
      <c r="TAY8" s="40"/>
      <c r="TAZ8" s="40"/>
      <c r="TBA8" s="40"/>
      <c r="TBF8" s="7"/>
      <c r="TBG8" s="40"/>
      <c r="TBH8" s="40"/>
      <c r="TBI8" s="40"/>
      <c r="TBN8" s="7"/>
      <c r="TBO8" s="40"/>
      <c r="TBP8" s="40"/>
      <c r="TBQ8" s="40"/>
      <c r="TBV8" s="7"/>
      <c r="TBW8" s="40"/>
      <c r="TBX8" s="40"/>
      <c r="TBY8" s="40"/>
      <c r="TCD8" s="7"/>
      <c r="TCE8" s="40"/>
      <c r="TCF8" s="40"/>
      <c r="TCG8" s="40"/>
      <c r="TCL8" s="7"/>
      <c r="TCM8" s="40"/>
      <c r="TCN8" s="40"/>
      <c r="TCO8" s="40"/>
      <c r="TCT8" s="7"/>
      <c r="TCU8" s="40"/>
      <c r="TCV8" s="40"/>
      <c r="TCW8" s="40"/>
      <c r="TDB8" s="7"/>
      <c r="TDC8" s="40"/>
      <c r="TDD8" s="40"/>
      <c r="TDE8" s="40"/>
      <c r="TDJ8" s="7"/>
      <c r="TDK8" s="40"/>
      <c r="TDL8" s="40"/>
      <c r="TDM8" s="40"/>
      <c r="TDR8" s="7"/>
      <c r="TDS8" s="40"/>
      <c r="TDT8" s="40"/>
      <c r="TDU8" s="40"/>
      <c r="TDZ8" s="7"/>
      <c r="TEA8" s="40"/>
      <c r="TEB8" s="40"/>
      <c r="TEC8" s="40"/>
      <c r="TEH8" s="7"/>
      <c r="TEI8" s="40"/>
      <c r="TEJ8" s="40"/>
      <c r="TEK8" s="40"/>
      <c r="TEP8" s="7"/>
      <c r="TEQ8" s="40"/>
      <c r="TER8" s="40"/>
      <c r="TES8" s="40"/>
      <c r="TEX8" s="7"/>
      <c r="TEY8" s="40"/>
      <c r="TEZ8" s="40"/>
      <c r="TFA8" s="40"/>
      <c r="TFF8" s="7"/>
      <c r="TFG8" s="40"/>
      <c r="TFH8" s="40"/>
      <c r="TFI8" s="40"/>
      <c r="TFN8" s="7"/>
      <c r="TFO8" s="40"/>
      <c r="TFP8" s="40"/>
      <c r="TFQ8" s="40"/>
      <c r="TFV8" s="7"/>
      <c r="TFW8" s="40"/>
      <c r="TFX8" s="40"/>
      <c r="TFY8" s="40"/>
      <c r="TGD8" s="7"/>
      <c r="TGE8" s="40"/>
      <c r="TGF8" s="40"/>
      <c r="TGG8" s="40"/>
      <c r="TGL8" s="7"/>
      <c r="TGM8" s="40"/>
      <c r="TGN8" s="40"/>
      <c r="TGO8" s="40"/>
      <c r="TGT8" s="7"/>
      <c r="TGU8" s="40"/>
      <c r="TGV8" s="40"/>
      <c r="TGW8" s="40"/>
      <c r="THB8" s="7"/>
      <c r="THC8" s="40"/>
      <c r="THD8" s="40"/>
      <c r="THE8" s="40"/>
      <c r="THJ8" s="7"/>
      <c r="THK8" s="40"/>
      <c r="THL8" s="40"/>
      <c r="THM8" s="40"/>
      <c r="THR8" s="7"/>
      <c r="THS8" s="40"/>
      <c r="THT8" s="40"/>
      <c r="THU8" s="40"/>
      <c r="THZ8" s="7"/>
      <c r="TIA8" s="40"/>
      <c r="TIB8" s="40"/>
      <c r="TIC8" s="40"/>
      <c r="TIH8" s="7"/>
      <c r="TII8" s="40"/>
      <c r="TIJ8" s="40"/>
      <c r="TIK8" s="40"/>
      <c r="TIP8" s="7"/>
      <c r="TIQ8" s="40"/>
      <c r="TIR8" s="40"/>
      <c r="TIS8" s="40"/>
      <c r="TIX8" s="7"/>
      <c r="TIY8" s="40"/>
      <c r="TIZ8" s="40"/>
      <c r="TJA8" s="40"/>
      <c r="TJF8" s="7"/>
      <c r="TJG8" s="40"/>
      <c r="TJH8" s="40"/>
      <c r="TJI8" s="40"/>
      <c r="TJN8" s="7"/>
      <c r="TJO8" s="40"/>
      <c r="TJP8" s="40"/>
      <c r="TJQ8" s="40"/>
      <c r="TJV8" s="7"/>
      <c r="TJW8" s="40"/>
      <c r="TJX8" s="40"/>
      <c r="TJY8" s="40"/>
      <c r="TKD8" s="7"/>
      <c r="TKE8" s="40"/>
      <c r="TKF8" s="40"/>
      <c r="TKG8" s="40"/>
      <c r="TKL8" s="7"/>
      <c r="TKM8" s="40"/>
      <c r="TKN8" s="40"/>
      <c r="TKO8" s="40"/>
      <c r="TKT8" s="7"/>
      <c r="TKU8" s="40"/>
      <c r="TKV8" s="40"/>
      <c r="TKW8" s="40"/>
      <c r="TLB8" s="7"/>
      <c r="TLC8" s="40"/>
      <c r="TLD8" s="40"/>
      <c r="TLE8" s="40"/>
      <c r="TLJ8" s="7"/>
      <c r="TLK8" s="40"/>
      <c r="TLL8" s="40"/>
      <c r="TLM8" s="40"/>
      <c r="TLR8" s="7"/>
      <c r="TLS8" s="40"/>
      <c r="TLT8" s="40"/>
      <c r="TLU8" s="40"/>
      <c r="TLZ8" s="7"/>
      <c r="TMA8" s="40"/>
      <c r="TMB8" s="40"/>
      <c r="TMC8" s="40"/>
      <c r="TMH8" s="7"/>
      <c r="TMI8" s="40"/>
      <c r="TMJ8" s="40"/>
      <c r="TMK8" s="40"/>
      <c r="TMP8" s="7"/>
      <c r="TMQ8" s="40"/>
      <c r="TMR8" s="40"/>
      <c r="TMS8" s="40"/>
      <c r="TMX8" s="7"/>
      <c r="TMY8" s="40"/>
      <c r="TMZ8" s="40"/>
      <c r="TNA8" s="40"/>
      <c r="TNF8" s="7"/>
      <c r="TNG8" s="40"/>
      <c r="TNH8" s="40"/>
      <c r="TNI8" s="40"/>
      <c r="TNN8" s="7"/>
      <c r="TNO8" s="40"/>
      <c r="TNP8" s="40"/>
      <c r="TNQ8" s="40"/>
      <c r="TNV8" s="7"/>
      <c r="TNW8" s="40"/>
      <c r="TNX8" s="40"/>
      <c r="TNY8" s="40"/>
      <c r="TOD8" s="7"/>
      <c r="TOE8" s="40"/>
      <c r="TOF8" s="40"/>
      <c r="TOG8" s="40"/>
      <c r="TOL8" s="7"/>
      <c r="TOM8" s="40"/>
      <c r="TON8" s="40"/>
      <c r="TOO8" s="40"/>
      <c r="TOT8" s="7"/>
      <c r="TOU8" s="40"/>
      <c r="TOV8" s="40"/>
      <c r="TOW8" s="40"/>
      <c r="TPB8" s="7"/>
      <c r="TPC8" s="40"/>
      <c r="TPD8" s="40"/>
      <c r="TPE8" s="40"/>
      <c r="TPJ8" s="7"/>
      <c r="TPK8" s="40"/>
      <c r="TPL8" s="40"/>
      <c r="TPM8" s="40"/>
      <c r="TPR8" s="7"/>
      <c r="TPS8" s="40"/>
      <c r="TPT8" s="40"/>
      <c r="TPU8" s="40"/>
      <c r="TPZ8" s="7"/>
      <c r="TQA8" s="40"/>
      <c r="TQB8" s="40"/>
      <c r="TQC8" s="40"/>
      <c r="TQH8" s="7"/>
      <c r="TQI8" s="40"/>
      <c r="TQJ8" s="40"/>
      <c r="TQK8" s="40"/>
      <c r="TQP8" s="7"/>
      <c r="TQQ8" s="40"/>
      <c r="TQR8" s="40"/>
      <c r="TQS8" s="40"/>
      <c r="TQX8" s="7"/>
      <c r="TQY8" s="40"/>
      <c r="TQZ8" s="40"/>
      <c r="TRA8" s="40"/>
      <c r="TRF8" s="7"/>
      <c r="TRG8" s="40"/>
      <c r="TRH8" s="40"/>
      <c r="TRI8" s="40"/>
      <c r="TRN8" s="7"/>
      <c r="TRO8" s="40"/>
      <c r="TRP8" s="40"/>
      <c r="TRQ8" s="40"/>
      <c r="TRV8" s="7"/>
      <c r="TRW8" s="40"/>
      <c r="TRX8" s="40"/>
      <c r="TRY8" s="40"/>
      <c r="TSD8" s="7"/>
      <c r="TSE8" s="40"/>
      <c r="TSF8" s="40"/>
      <c r="TSG8" s="40"/>
      <c r="TSL8" s="7"/>
      <c r="TSM8" s="40"/>
      <c r="TSN8" s="40"/>
      <c r="TSO8" s="40"/>
      <c r="TST8" s="7"/>
      <c r="TSU8" s="40"/>
      <c r="TSV8" s="40"/>
      <c r="TSW8" s="40"/>
      <c r="TTB8" s="7"/>
      <c r="TTC8" s="40"/>
      <c r="TTD8" s="40"/>
      <c r="TTE8" s="40"/>
      <c r="TTJ8" s="7"/>
      <c r="TTK8" s="40"/>
      <c r="TTL8" s="40"/>
      <c r="TTM8" s="40"/>
      <c r="TTR8" s="7"/>
      <c r="TTS8" s="40"/>
      <c r="TTT8" s="40"/>
      <c r="TTU8" s="40"/>
      <c r="TTZ8" s="7"/>
      <c r="TUA8" s="40"/>
      <c r="TUB8" s="40"/>
      <c r="TUC8" s="40"/>
      <c r="TUH8" s="7"/>
      <c r="TUI8" s="40"/>
      <c r="TUJ8" s="40"/>
      <c r="TUK8" s="40"/>
      <c r="TUP8" s="7"/>
      <c r="TUQ8" s="40"/>
      <c r="TUR8" s="40"/>
      <c r="TUS8" s="40"/>
      <c r="TUX8" s="7"/>
      <c r="TUY8" s="40"/>
      <c r="TUZ8" s="40"/>
      <c r="TVA8" s="40"/>
      <c r="TVF8" s="7"/>
      <c r="TVG8" s="40"/>
      <c r="TVH8" s="40"/>
      <c r="TVI8" s="40"/>
      <c r="TVN8" s="7"/>
      <c r="TVO8" s="40"/>
      <c r="TVP8" s="40"/>
      <c r="TVQ8" s="40"/>
      <c r="TVV8" s="7"/>
      <c r="TVW8" s="40"/>
      <c r="TVX8" s="40"/>
      <c r="TVY8" s="40"/>
      <c r="TWD8" s="7"/>
      <c r="TWE8" s="40"/>
      <c r="TWF8" s="40"/>
      <c r="TWG8" s="40"/>
      <c r="TWL8" s="7"/>
      <c r="TWM8" s="40"/>
      <c r="TWN8" s="40"/>
      <c r="TWO8" s="40"/>
      <c r="TWT8" s="7"/>
      <c r="TWU8" s="40"/>
      <c r="TWV8" s="40"/>
      <c r="TWW8" s="40"/>
      <c r="TXB8" s="7"/>
      <c r="TXC8" s="40"/>
      <c r="TXD8" s="40"/>
      <c r="TXE8" s="40"/>
      <c r="TXJ8" s="7"/>
      <c r="TXK8" s="40"/>
      <c r="TXL8" s="40"/>
      <c r="TXM8" s="40"/>
      <c r="TXR8" s="7"/>
      <c r="TXS8" s="40"/>
      <c r="TXT8" s="40"/>
      <c r="TXU8" s="40"/>
      <c r="TXZ8" s="7"/>
      <c r="TYA8" s="40"/>
      <c r="TYB8" s="40"/>
      <c r="TYC8" s="40"/>
      <c r="TYH8" s="7"/>
      <c r="TYI8" s="40"/>
      <c r="TYJ8" s="40"/>
      <c r="TYK8" s="40"/>
      <c r="TYP8" s="7"/>
      <c r="TYQ8" s="40"/>
      <c r="TYR8" s="40"/>
      <c r="TYS8" s="40"/>
      <c r="TYX8" s="7"/>
      <c r="TYY8" s="40"/>
      <c r="TYZ8" s="40"/>
      <c r="TZA8" s="40"/>
      <c r="TZF8" s="7"/>
      <c r="TZG8" s="40"/>
      <c r="TZH8" s="40"/>
      <c r="TZI8" s="40"/>
      <c r="TZN8" s="7"/>
      <c r="TZO8" s="40"/>
      <c r="TZP8" s="40"/>
      <c r="TZQ8" s="40"/>
      <c r="TZV8" s="7"/>
      <c r="TZW8" s="40"/>
      <c r="TZX8" s="40"/>
      <c r="TZY8" s="40"/>
      <c r="UAD8" s="7"/>
      <c r="UAE8" s="40"/>
      <c r="UAF8" s="40"/>
      <c r="UAG8" s="40"/>
      <c r="UAL8" s="7"/>
      <c r="UAM8" s="40"/>
      <c r="UAN8" s="40"/>
      <c r="UAO8" s="40"/>
      <c r="UAT8" s="7"/>
      <c r="UAU8" s="40"/>
      <c r="UAV8" s="40"/>
      <c r="UAW8" s="40"/>
      <c r="UBB8" s="7"/>
      <c r="UBC8" s="40"/>
      <c r="UBD8" s="40"/>
      <c r="UBE8" s="40"/>
      <c r="UBJ8" s="7"/>
      <c r="UBK8" s="40"/>
      <c r="UBL8" s="40"/>
      <c r="UBM8" s="40"/>
      <c r="UBR8" s="7"/>
      <c r="UBS8" s="40"/>
      <c r="UBT8" s="40"/>
      <c r="UBU8" s="40"/>
      <c r="UBZ8" s="7"/>
      <c r="UCA8" s="40"/>
      <c r="UCB8" s="40"/>
      <c r="UCC8" s="40"/>
      <c r="UCH8" s="7"/>
      <c r="UCI8" s="40"/>
      <c r="UCJ8" s="40"/>
      <c r="UCK8" s="40"/>
      <c r="UCP8" s="7"/>
      <c r="UCQ8" s="40"/>
      <c r="UCR8" s="40"/>
      <c r="UCS8" s="40"/>
      <c r="UCX8" s="7"/>
      <c r="UCY8" s="40"/>
      <c r="UCZ8" s="40"/>
      <c r="UDA8" s="40"/>
      <c r="UDF8" s="7"/>
      <c r="UDG8" s="40"/>
      <c r="UDH8" s="40"/>
      <c r="UDI8" s="40"/>
      <c r="UDN8" s="7"/>
      <c r="UDO8" s="40"/>
      <c r="UDP8" s="40"/>
      <c r="UDQ8" s="40"/>
      <c r="UDV8" s="7"/>
      <c r="UDW8" s="40"/>
      <c r="UDX8" s="40"/>
      <c r="UDY8" s="40"/>
      <c r="UED8" s="7"/>
      <c r="UEE8" s="40"/>
      <c r="UEF8" s="40"/>
      <c r="UEG8" s="40"/>
      <c r="UEL8" s="7"/>
      <c r="UEM8" s="40"/>
      <c r="UEN8" s="40"/>
      <c r="UEO8" s="40"/>
      <c r="UET8" s="7"/>
      <c r="UEU8" s="40"/>
      <c r="UEV8" s="40"/>
      <c r="UEW8" s="40"/>
      <c r="UFB8" s="7"/>
      <c r="UFC8" s="40"/>
      <c r="UFD8" s="40"/>
      <c r="UFE8" s="40"/>
      <c r="UFJ8" s="7"/>
      <c r="UFK8" s="40"/>
      <c r="UFL8" s="40"/>
      <c r="UFM8" s="40"/>
      <c r="UFR8" s="7"/>
      <c r="UFS8" s="40"/>
      <c r="UFT8" s="40"/>
      <c r="UFU8" s="40"/>
      <c r="UFZ8" s="7"/>
      <c r="UGA8" s="40"/>
      <c r="UGB8" s="40"/>
      <c r="UGC8" s="40"/>
      <c r="UGH8" s="7"/>
      <c r="UGI8" s="40"/>
      <c r="UGJ8" s="40"/>
      <c r="UGK8" s="40"/>
      <c r="UGP8" s="7"/>
      <c r="UGQ8" s="40"/>
      <c r="UGR8" s="40"/>
      <c r="UGS8" s="40"/>
      <c r="UGX8" s="7"/>
      <c r="UGY8" s="40"/>
      <c r="UGZ8" s="40"/>
      <c r="UHA8" s="40"/>
      <c r="UHF8" s="7"/>
      <c r="UHG8" s="40"/>
      <c r="UHH8" s="40"/>
      <c r="UHI8" s="40"/>
      <c r="UHN8" s="7"/>
      <c r="UHO8" s="40"/>
      <c r="UHP8" s="40"/>
      <c r="UHQ8" s="40"/>
      <c r="UHV8" s="7"/>
      <c r="UHW8" s="40"/>
      <c r="UHX8" s="40"/>
      <c r="UHY8" s="40"/>
      <c r="UID8" s="7"/>
      <c r="UIE8" s="40"/>
      <c r="UIF8" s="40"/>
      <c r="UIG8" s="40"/>
      <c r="UIL8" s="7"/>
      <c r="UIM8" s="40"/>
      <c r="UIN8" s="40"/>
      <c r="UIO8" s="40"/>
      <c r="UIT8" s="7"/>
      <c r="UIU8" s="40"/>
      <c r="UIV8" s="40"/>
      <c r="UIW8" s="40"/>
      <c r="UJB8" s="7"/>
      <c r="UJC8" s="40"/>
      <c r="UJD8" s="40"/>
      <c r="UJE8" s="40"/>
      <c r="UJJ8" s="7"/>
      <c r="UJK8" s="40"/>
      <c r="UJL8" s="40"/>
      <c r="UJM8" s="40"/>
      <c r="UJR8" s="7"/>
      <c r="UJS8" s="40"/>
      <c r="UJT8" s="40"/>
      <c r="UJU8" s="40"/>
      <c r="UJZ8" s="7"/>
      <c r="UKA8" s="40"/>
      <c r="UKB8" s="40"/>
      <c r="UKC8" s="40"/>
      <c r="UKH8" s="7"/>
      <c r="UKI8" s="40"/>
      <c r="UKJ8" s="40"/>
      <c r="UKK8" s="40"/>
      <c r="UKP8" s="7"/>
      <c r="UKQ8" s="40"/>
      <c r="UKR8" s="40"/>
      <c r="UKS8" s="40"/>
      <c r="UKX8" s="7"/>
      <c r="UKY8" s="40"/>
      <c r="UKZ8" s="40"/>
      <c r="ULA8" s="40"/>
      <c r="ULF8" s="7"/>
      <c r="ULG8" s="40"/>
      <c r="ULH8" s="40"/>
      <c r="ULI8" s="40"/>
      <c r="ULN8" s="7"/>
      <c r="ULO8" s="40"/>
      <c r="ULP8" s="40"/>
      <c r="ULQ8" s="40"/>
      <c r="ULV8" s="7"/>
      <c r="ULW8" s="40"/>
      <c r="ULX8" s="40"/>
      <c r="ULY8" s="40"/>
      <c r="UMD8" s="7"/>
      <c r="UME8" s="40"/>
      <c r="UMF8" s="40"/>
      <c r="UMG8" s="40"/>
      <c r="UML8" s="7"/>
      <c r="UMM8" s="40"/>
      <c r="UMN8" s="40"/>
      <c r="UMO8" s="40"/>
      <c r="UMT8" s="7"/>
      <c r="UMU8" s="40"/>
      <c r="UMV8" s="40"/>
      <c r="UMW8" s="40"/>
      <c r="UNB8" s="7"/>
      <c r="UNC8" s="40"/>
      <c r="UND8" s="40"/>
      <c r="UNE8" s="40"/>
      <c r="UNJ8" s="7"/>
      <c r="UNK8" s="40"/>
      <c r="UNL8" s="40"/>
      <c r="UNM8" s="40"/>
      <c r="UNR8" s="7"/>
      <c r="UNS8" s="40"/>
      <c r="UNT8" s="40"/>
      <c r="UNU8" s="40"/>
      <c r="UNZ8" s="7"/>
      <c r="UOA8" s="40"/>
      <c r="UOB8" s="40"/>
      <c r="UOC8" s="40"/>
      <c r="UOH8" s="7"/>
      <c r="UOI8" s="40"/>
      <c r="UOJ8" s="40"/>
      <c r="UOK8" s="40"/>
      <c r="UOP8" s="7"/>
      <c r="UOQ8" s="40"/>
      <c r="UOR8" s="40"/>
      <c r="UOS8" s="40"/>
      <c r="UOX8" s="7"/>
      <c r="UOY8" s="40"/>
      <c r="UOZ8" s="40"/>
      <c r="UPA8" s="40"/>
      <c r="UPF8" s="7"/>
      <c r="UPG8" s="40"/>
      <c r="UPH8" s="40"/>
      <c r="UPI8" s="40"/>
      <c r="UPN8" s="7"/>
      <c r="UPO8" s="40"/>
      <c r="UPP8" s="40"/>
      <c r="UPQ8" s="40"/>
      <c r="UPV8" s="7"/>
      <c r="UPW8" s="40"/>
      <c r="UPX8" s="40"/>
      <c r="UPY8" s="40"/>
      <c r="UQD8" s="7"/>
      <c r="UQE8" s="40"/>
      <c r="UQF8" s="40"/>
      <c r="UQG8" s="40"/>
      <c r="UQL8" s="7"/>
      <c r="UQM8" s="40"/>
      <c r="UQN8" s="40"/>
      <c r="UQO8" s="40"/>
      <c r="UQT8" s="7"/>
      <c r="UQU8" s="40"/>
      <c r="UQV8" s="40"/>
      <c r="UQW8" s="40"/>
      <c r="URB8" s="7"/>
      <c r="URC8" s="40"/>
      <c r="URD8" s="40"/>
      <c r="URE8" s="40"/>
      <c r="URJ8" s="7"/>
      <c r="URK8" s="40"/>
      <c r="URL8" s="40"/>
      <c r="URM8" s="40"/>
      <c r="URR8" s="7"/>
      <c r="URS8" s="40"/>
      <c r="URT8" s="40"/>
      <c r="URU8" s="40"/>
      <c r="URZ8" s="7"/>
      <c r="USA8" s="40"/>
      <c r="USB8" s="40"/>
      <c r="USC8" s="40"/>
      <c r="USH8" s="7"/>
      <c r="USI8" s="40"/>
      <c r="USJ8" s="40"/>
      <c r="USK8" s="40"/>
      <c r="USP8" s="7"/>
      <c r="USQ8" s="40"/>
      <c r="USR8" s="40"/>
      <c r="USS8" s="40"/>
      <c r="USX8" s="7"/>
      <c r="USY8" s="40"/>
      <c r="USZ8" s="40"/>
      <c r="UTA8" s="40"/>
      <c r="UTF8" s="7"/>
      <c r="UTG8" s="40"/>
      <c r="UTH8" s="40"/>
      <c r="UTI8" s="40"/>
      <c r="UTN8" s="7"/>
      <c r="UTO8" s="40"/>
      <c r="UTP8" s="40"/>
      <c r="UTQ8" s="40"/>
      <c r="UTV8" s="7"/>
      <c r="UTW8" s="40"/>
      <c r="UTX8" s="40"/>
      <c r="UTY8" s="40"/>
      <c r="UUD8" s="7"/>
      <c r="UUE8" s="40"/>
      <c r="UUF8" s="40"/>
      <c r="UUG8" s="40"/>
      <c r="UUL8" s="7"/>
      <c r="UUM8" s="40"/>
      <c r="UUN8" s="40"/>
      <c r="UUO8" s="40"/>
      <c r="UUT8" s="7"/>
      <c r="UUU8" s="40"/>
      <c r="UUV8" s="40"/>
      <c r="UUW8" s="40"/>
      <c r="UVB8" s="7"/>
      <c r="UVC8" s="40"/>
      <c r="UVD8" s="40"/>
      <c r="UVE8" s="40"/>
      <c r="UVJ8" s="7"/>
      <c r="UVK8" s="40"/>
      <c r="UVL8" s="40"/>
      <c r="UVM8" s="40"/>
      <c r="UVR8" s="7"/>
      <c r="UVS8" s="40"/>
      <c r="UVT8" s="40"/>
      <c r="UVU8" s="40"/>
      <c r="UVZ8" s="7"/>
      <c r="UWA8" s="40"/>
      <c r="UWB8" s="40"/>
      <c r="UWC8" s="40"/>
      <c r="UWH8" s="7"/>
      <c r="UWI8" s="40"/>
      <c r="UWJ8" s="40"/>
      <c r="UWK8" s="40"/>
      <c r="UWP8" s="7"/>
      <c r="UWQ8" s="40"/>
      <c r="UWR8" s="40"/>
      <c r="UWS8" s="40"/>
      <c r="UWX8" s="7"/>
      <c r="UWY8" s="40"/>
      <c r="UWZ8" s="40"/>
      <c r="UXA8" s="40"/>
      <c r="UXF8" s="7"/>
      <c r="UXG8" s="40"/>
      <c r="UXH8" s="40"/>
      <c r="UXI8" s="40"/>
      <c r="UXN8" s="7"/>
      <c r="UXO8" s="40"/>
      <c r="UXP8" s="40"/>
      <c r="UXQ8" s="40"/>
      <c r="UXV8" s="7"/>
      <c r="UXW8" s="40"/>
      <c r="UXX8" s="40"/>
      <c r="UXY8" s="40"/>
      <c r="UYD8" s="7"/>
      <c r="UYE8" s="40"/>
      <c r="UYF8" s="40"/>
      <c r="UYG8" s="40"/>
      <c r="UYL8" s="7"/>
      <c r="UYM8" s="40"/>
      <c r="UYN8" s="40"/>
      <c r="UYO8" s="40"/>
      <c r="UYT8" s="7"/>
      <c r="UYU8" s="40"/>
      <c r="UYV8" s="40"/>
      <c r="UYW8" s="40"/>
      <c r="UZB8" s="7"/>
      <c r="UZC8" s="40"/>
      <c r="UZD8" s="40"/>
      <c r="UZE8" s="40"/>
      <c r="UZJ8" s="7"/>
      <c r="UZK8" s="40"/>
      <c r="UZL8" s="40"/>
      <c r="UZM8" s="40"/>
      <c r="UZR8" s="7"/>
      <c r="UZS8" s="40"/>
      <c r="UZT8" s="40"/>
      <c r="UZU8" s="40"/>
      <c r="UZZ8" s="7"/>
      <c r="VAA8" s="40"/>
      <c r="VAB8" s="40"/>
      <c r="VAC8" s="40"/>
      <c r="VAH8" s="7"/>
      <c r="VAI8" s="40"/>
      <c r="VAJ8" s="40"/>
      <c r="VAK8" s="40"/>
      <c r="VAP8" s="7"/>
      <c r="VAQ8" s="40"/>
      <c r="VAR8" s="40"/>
      <c r="VAS8" s="40"/>
      <c r="VAX8" s="7"/>
      <c r="VAY8" s="40"/>
      <c r="VAZ8" s="40"/>
      <c r="VBA8" s="40"/>
      <c r="VBF8" s="7"/>
      <c r="VBG8" s="40"/>
      <c r="VBH8" s="40"/>
      <c r="VBI8" s="40"/>
      <c r="VBN8" s="7"/>
      <c r="VBO8" s="40"/>
      <c r="VBP8" s="40"/>
      <c r="VBQ8" s="40"/>
      <c r="VBV8" s="7"/>
      <c r="VBW8" s="40"/>
      <c r="VBX8" s="40"/>
      <c r="VBY8" s="40"/>
      <c r="VCD8" s="7"/>
      <c r="VCE8" s="40"/>
      <c r="VCF8" s="40"/>
      <c r="VCG8" s="40"/>
      <c r="VCL8" s="7"/>
      <c r="VCM8" s="40"/>
      <c r="VCN8" s="40"/>
      <c r="VCO8" s="40"/>
      <c r="VCT8" s="7"/>
      <c r="VCU8" s="40"/>
      <c r="VCV8" s="40"/>
      <c r="VCW8" s="40"/>
      <c r="VDB8" s="7"/>
      <c r="VDC8" s="40"/>
      <c r="VDD8" s="40"/>
      <c r="VDE8" s="40"/>
      <c r="VDJ8" s="7"/>
      <c r="VDK8" s="40"/>
      <c r="VDL8" s="40"/>
      <c r="VDM8" s="40"/>
      <c r="VDR8" s="7"/>
      <c r="VDS8" s="40"/>
      <c r="VDT8" s="40"/>
      <c r="VDU8" s="40"/>
      <c r="VDZ8" s="7"/>
      <c r="VEA8" s="40"/>
      <c r="VEB8" s="40"/>
      <c r="VEC8" s="40"/>
      <c r="VEH8" s="7"/>
      <c r="VEI8" s="40"/>
      <c r="VEJ8" s="40"/>
      <c r="VEK8" s="40"/>
      <c r="VEP8" s="7"/>
      <c r="VEQ8" s="40"/>
      <c r="VER8" s="40"/>
      <c r="VES8" s="40"/>
      <c r="VEX8" s="7"/>
      <c r="VEY8" s="40"/>
      <c r="VEZ8" s="40"/>
      <c r="VFA8" s="40"/>
      <c r="VFF8" s="7"/>
      <c r="VFG8" s="40"/>
      <c r="VFH8" s="40"/>
      <c r="VFI8" s="40"/>
      <c r="VFN8" s="7"/>
      <c r="VFO8" s="40"/>
      <c r="VFP8" s="40"/>
      <c r="VFQ8" s="40"/>
      <c r="VFV8" s="7"/>
      <c r="VFW8" s="40"/>
      <c r="VFX8" s="40"/>
      <c r="VFY8" s="40"/>
      <c r="VGD8" s="7"/>
      <c r="VGE8" s="40"/>
      <c r="VGF8" s="40"/>
      <c r="VGG8" s="40"/>
      <c r="VGL8" s="7"/>
      <c r="VGM8" s="40"/>
      <c r="VGN8" s="40"/>
      <c r="VGO8" s="40"/>
      <c r="VGT8" s="7"/>
      <c r="VGU8" s="40"/>
      <c r="VGV8" s="40"/>
      <c r="VGW8" s="40"/>
      <c r="VHB8" s="7"/>
      <c r="VHC8" s="40"/>
      <c r="VHD8" s="40"/>
      <c r="VHE8" s="40"/>
      <c r="VHJ8" s="7"/>
      <c r="VHK8" s="40"/>
      <c r="VHL8" s="40"/>
      <c r="VHM8" s="40"/>
      <c r="VHR8" s="7"/>
      <c r="VHS8" s="40"/>
      <c r="VHT8" s="40"/>
      <c r="VHU8" s="40"/>
      <c r="VHZ8" s="7"/>
      <c r="VIA8" s="40"/>
      <c r="VIB8" s="40"/>
      <c r="VIC8" s="40"/>
      <c r="VIH8" s="7"/>
      <c r="VII8" s="40"/>
      <c r="VIJ8" s="40"/>
      <c r="VIK8" s="40"/>
      <c r="VIP8" s="7"/>
      <c r="VIQ8" s="40"/>
      <c r="VIR8" s="40"/>
      <c r="VIS8" s="40"/>
      <c r="VIX8" s="7"/>
      <c r="VIY8" s="40"/>
      <c r="VIZ8" s="40"/>
      <c r="VJA8" s="40"/>
      <c r="VJF8" s="7"/>
      <c r="VJG8" s="40"/>
      <c r="VJH8" s="40"/>
      <c r="VJI8" s="40"/>
      <c r="VJN8" s="7"/>
      <c r="VJO8" s="40"/>
      <c r="VJP8" s="40"/>
      <c r="VJQ8" s="40"/>
      <c r="VJV8" s="7"/>
      <c r="VJW8" s="40"/>
      <c r="VJX8" s="40"/>
      <c r="VJY8" s="40"/>
      <c r="VKD8" s="7"/>
      <c r="VKE8" s="40"/>
      <c r="VKF8" s="40"/>
      <c r="VKG8" s="40"/>
      <c r="VKL8" s="7"/>
      <c r="VKM8" s="40"/>
      <c r="VKN8" s="40"/>
      <c r="VKO8" s="40"/>
      <c r="VKT8" s="7"/>
      <c r="VKU8" s="40"/>
      <c r="VKV8" s="40"/>
      <c r="VKW8" s="40"/>
      <c r="VLB8" s="7"/>
      <c r="VLC8" s="40"/>
      <c r="VLD8" s="40"/>
      <c r="VLE8" s="40"/>
      <c r="VLJ8" s="7"/>
      <c r="VLK8" s="40"/>
      <c r="VLL8" s="40"/>
      <c r="VLM8" s="40"/>
      <c r="VLR8" s="7"/>
      <c r="VLS8" s="40"/>
      <c r="VLT8" s="40"/>
      <c r="VLU8" s="40"/>
      <c r="VLZ8" s="7"/>
      <c r="VMA8" s="40"/>
      <c r="VMB8" s="40"/>
      <c r="VMC8" s="40"/>
      <c r="VMH8" s="7"/>
      <c r="VMI8" s="40"/>
      <c r="VMJ8" s="40"/>
      <c r="VMK8" s="40"/>
      <c r="VMP8" s="7"/>
      <c r="VMQ8" s="40"/>
      <c r="VMR8" s="40"/>
      <c r="VMS8" s="40"/>
      <c r="VMX8" s="7"/>
      <c r="VMY8" s="40"/>
      <c r="VMZ8" s="40"/>
      <c r="VNA8" s="40"/>
      <c r="VNF8" s="7"/>
      <c r="VNG8" s="40"/>
      <c r="VNH8" s="40"/>
      <c r="VNI8" s="40"/>
      <c r="VNN8" s="7"/>
      <c r="VNO8" s="40"/>
      <c r="VNP8" s="40"/>
      <c r="VNQ8" s="40"/>
      <c r="VNV8" s="7"/>
      <c r="VNW8" s="40"/>
      <c r="VNX8" s="40"/>
      <c r="VNY8" s="40"/>
      <c r="VOD8" s="7"/>
      <c r="VOE8" s="40"/>
      <c r="VOF8" s="40"/>
      <c r="VOG8" s="40"/>
      <c r="VOL8" s="7"/>
      <c r="VOM8" s="40"/>
      <c r="VON8" s="40"/>
      <c r="VOO8" s="40"/>
      <c r="VOT8" s="7"/>
      <c r="VOU8" s="40"/>
      <c r="VOV8" s="40"/>
      <c r="VOW8" s="40"/>
      <c r="VPB8" s="7"/>
      <c r="VPC8" s="40"/>
      <c r="VPD8" s="40"/>
      <c r="VPE8" s="40"/>
      <c r="VPJ8" s="7"/>
      <c r="VPK8" s="40"/>
      <c r="VPL8" s="40"/>
      <c r="VPM8" s="40"/>
      <c r="VPR8" s="7"/>
      <c r="VPS8" s="40"/>
      <c r="VPT8" s="40"/>
      <c r="VPU8" s="40"/>
      <c r="VPZ8" s="7"/>
      <c r="VQA8" s="40"/>
      <c r="VQB8" s="40"/>
      <c r="VQC8" s="40"/>
      <c r="VQH8" s="7"/>
      <c r="VQI8" s="40"/>
      <c r="VQJ8" s="40"/>
      <c r="VQK8" s="40"/>
      <c r="VQP8" s="7"/>
      <c r="VQQ8" s="40"/>
      <c r="VQR8" s="40"/>
      <c r="VQS8" s="40"/>
      <c r="VQX8" s="7"/>
      <c r="VQY8" s="40"/>
      <c r="VQZ8" s="40"/>
      <c r="VRA8" s="40"/>
      <c r="VRF8" s="7"/>
      <c r="VRG8" s="40"/>
      <c r="VRH8" s="40"/>
      <c r="VRI8" s="40"/>
      <c r="VRN8" s="7"/>
      <c r="VRO8" s="40"/>
      <c r="VRP8" s="40"/>
      <c r="VRQ8" s="40"/>
      <c r="VRV8" s="7"/>
      <c r="VRW8" s="40"/>
      <c r="VRX8" s="40"/>
      <c r="VRY8" s="40"/>
      <c r="VSD8" s="7"/>
      <c r="VSE8" s="40"/>
      <c r="VSF8" s="40"/>
      <c r="VSG8" s="40"/>
      <c r="VSL8" s="7"/>
      <c r="VSM8" s="40"/>
      <c r="VSN8" s="40"/>
      <c r="VSO8" s="40"/>
      <c r="VST8" s="7"/>
      <c r="VSU8" s="40"/>
      <c r="VSV8" s="40"/>
      <c r="VSW8" s="40"/>
      <c r="VTB8" s="7"/>
      <c r="VTC8" s="40"/>
      <c r="VTD8" s="40"/>
      <c r="VTE8" s="40"/>
      <c r="VTJ8" s="7"/>
      <c r="VTK8" s="40"/>
      <c r="VTL8" s="40"/>
      <c r="VTM8" s="40"/>
      <c r="VTR8" s="7"/>
      <c r="VTS8" s="40"/>
      <c r="VTT8" s="40"/>
      <c r="VTU8" s="40"/>
      <c r="VTZ8" s="7"/>
      <c r="VUA8" s="40"/>
      <c r="VUB8" s="40"/>
      <c r="VUC8" s="40"/>
      <c r="VUH8" s="7"/>
      <c r="VUI8" s="40"/>
      <c r="VUJ8" s="40"/>
      <c r="VUK8" s="40"/>
      <c r="VUP8" s="7"/>
      <c r="VUQ8" s="40"/>
      <c r="VUR8" s="40"/>
      <c r="VUS8" s="40"/>
      <c r="VUX8" s="7"/>
      <c r="VUY8" s="40"/>
      <c r="VUZ8" s="40"/>
      <c r="VVA8" s="40"/>
      <c r="VVF8" s="7"/>
      <c r="VVG8" s="40"/>
      <c r="VVH8" s="40"/>
      <c r="VVI8" s="40"/>
      <c r="VVN8" s="7"/>
      <c r="VVO8" s="40"/>
      <c r="VVP8" s="40"/>
      <c r="VVQ8" s="40"/>
      <c r="VVV8" s="7"/>
      <c r="VVW8" s="40"/>
      <c r="VVX8" s="40"/>
      <c r="VVY8" s="40"/>
      <c r="VWD8" s="7"/>
      <c r="VWE8" s="40"/>
      <c r="VWF8" s="40"/>
      <c r="VWG8" s="40"/>
      <c r="VWL8" s="7"/>
      <c r="VWM8" s="40"/>
      <c r="VWN8" s="40"/>
      <c r="VWO8" s="40"/>
      <c r="VWT8" s="7"/>
      <c r="VWU8" s="40"/>
      <c r="VWV8" s="40"/>
      <c r="VWW8" s="40"/>
      <c r="VXB8" s="7"/>
      <c r="VXC8" s="40"/>
      <c r="VXD8" s="40"/>
      <c r="VXE8" s="40"/>
      <c r="VXJ8" s="7"/>
      <c r="VXK8" s="40"/>
      <c r="VXL8" s="40"/>
      <c r="VXM8" s="40"/>
      <c r="VXR8" s="7"/>
      <c r="VXS8" s="40"/>
      <c r="VXT8" s="40"/>
      <c r="VXU8" s="40"/>
      <c r="VXZ8" s="7"/>
      <c r="VYA8" s="40"/>
      <c r="VYB8" s="40"/>
      <c r="VYC8" s="40"/>
      <c r="VYH8" s="7"/>
      <c r="VYI8" s="40"/>
      <c r="VYJ8" s="40"/>
      <c r="VYK8" s="40"/>
      <c r="VYP8" s="7"/>
      <c r="VYQ8" s="40"/>
      <c r="VYR8" s="40"/>
      <c r="VYS8" s="40"/>
      <c r="VYX8" s="7"/>
      <c r="VYY8" s="40"/>
      <c r="VYZ8" s="40"/>
      <c r="VZA8" s="40"/>
      <c r="VZF8" s="7"/>
      <c r="VZG8" s="40"/>
      <c r="VZH8" s="40"/>
      <c r="VZI8" s="40"/>
      <c r="VZN8" s="7"/>
      <c r="VZO8" s="40"/>
      <c r="VZP8" s="40"/>
      <c r="VZQ8" s="40"/>
      <c r="VZV8" s="7"/>
      <c r="VZW8" s="40"/>
      <c r="VZX8" s="40"/>
      <c r="VZY8" s="40"/>
      <c r="WAD8" s="7"/>
      <c r="WAE8" s="40"/>
      <c r="WAF8" s="40"/>
      <c r="WAG8" s="40"/>
      <c r="WAL8" s="7"/>
      <c r="WAM8" s="40"/>
      <c r="WAN8" s="40"/>
      <c r="WAO8" s="40"/>
      <c r="WAT8" s="7"/>
      <c r="WAU8" s="40"/>
      <c r="WAV8" s="40"/>
      <c r="WAW8" s="40"/>
      <c r="WBB8" s="7"/>
      <c r="WBC8" s="40"/>
      <c r="WBD8" s="40"/>
      <c r="WBE8" s="40"/>
      <c r="WBJ8" s="7"/>
      <c r="WBK8" s="40"/>
      <c r="WBL8" s="40"/>
      <c r="WBM8" s="40"/>
      <c r="WBR8" s="7"/>
      <c r="WBS8" s="40"/>
      <c r="WBT8" s="40"/>
      <c r="WBU8" s="40"/>
      <c r="WBZ8" s="7"/>
      <c r="WCA8" s="40"/>
      <c r="WCB8" s="40"/>
      <c r="WCC8" s="40"/>
      <c r="WCH8" s="7"/>
      <c r="WCI8" s="40"/>
      <c r="WCJ8" s="40"/>
      <c r="WCK8" s="40"/>
      <c r="WCP8" s="7"/>
      <c r="WCQ8" s="40"/>
      <c r="WCR8" s="40"/>
      <c r="WCS8" s="40"/>
      <c r="WCX8" s="7"/>
      <c r="WCY8" s="40"/>
      <c r="WCZ8" s="40"/>
      <c r="WDA8" s="40"/>
      <c r="WDF8" s="7"/>
      <c r="WDG8" s="40"/>
      <c r="WDH8" s="40"/>
      <c r="WDI8" s="40"/>
      <c r="WDN8" s="7"/>
      <c r="WDO8" s="40"/>
      <c r="WDP8" s="40"/>
      <c r="WDQ8" s="40"/>
      <c r="WDV8" s="7"/>
      <c r="WDW8" s="40"/>
      <c r="WDX8" s="40"/>
      <c r="WDY8" s="40"/>
      <c r="WED8" s="7"/>
      <c r="WEE8" s="40"/>
      <c r="WEF8" s="40"/>
      <c r="WEG8" s="40"/>
      <c r="WEL8" s="7"/>
      <c r="WEM8" s="40"/>
      <c r="WEN8" s="40"/>
      <c r="WEO8" s="40"/>
      <c r="WET8" s="7"/>
      <c r="WEU8" s="40"/>
      <c r="WEV8" s="40"/>
      <c r="WEW8" s="40"/>
      <c r="WFB8" s="7"/>
      <c r="WFC8" s="40"/>
      <c r="WFD8" s="40"/>
      <c r="WFE8" s="40"/>
      <c r="WFJ8" s="7"/>
      <c r="WFK8" s="40"/>
      <c r="WFL8" s="40"/>
      <c r="WFM8" s="40"/>
      <c r="WFR8" s="7"/>
      <c r="WFS8" s="40"/>
      <c r="WFT8" s="40"/>
      <c r="WFU8" s="40"/>
      <c r="WFZ8" s="7"/>
      <c r="WGA8" s="40"/>
      <c r="WGB8" s="40"/>
      <c r="WGC8" s="40"/>
      <c r="WGH8" s="7"/>
      <c r="WGI8" s="40"/>
      <c r="WGJ8" s="40"/>
      <c r="WGK8" s="40"/>
      <c r="WGP8" s="7"/>
      <c r="WGQ8" s="40"/>
      <c r="WGR8" s="40"/>
      <c r="WGS8" s="40"/>
      <c r="WGX8" s="7"/>
      <c r="WGY8" s="40"/>
      <c r="WGZ8" s="40"/>
      <c r="WHA8" s="40"/>
      <c r="WHF8" s="7"/>
      <c r="WHG8" s="40"/>
      <c r="WHH8" s="40"/>
      <c r="WHI8" s="40"/>
      <c r="WHN8" s="7"/>
      <c r="WHO8" s="40"/>
      <c r="WHP8" s="40"/>
      <c r="WHQ8" s="40"/>
      <c r="WHV8" s="7"/>
      <c r="WHW8" s="40"/>
      <c r="WHX8" s="40"/>
      <c r="WHY8" s="40"/>
      <c r="WID8" s="7"/>
      <c r="WIE8" s="40"/>
      <c r="WIF8" s="40"/>
      <c r="WIG8" s="40"/>
      <c r="WIL8" s="7"/>
      <c r="WIM8" s="40"/>
      <c r="WIN8" s="40"/>
      <c r="WIO8" s="40"/>
      <c r="WIT8" s="7"/>
      <c r="WIU8" s="40"/>
      <c r="WIV8" s="40"/>
      <c r="WIW8" s="40"/>
      <c r="WJB8" s="7"/>
      <c r="WJC8" s="40"/>
      <c r="WJD8" s="40"/>
      <c r="WJE8" s="40"/>
      <c r="WJJ8" s="7"/>
      <c r="WJK8" s="40"/>
      <c r="WJL8" s="40"/>
      <c r="WJM8" s="40"/>
      <c r="WJR8" s="7"/>
      <c r="WJS8" s="40"/>
      <c r="WJT8" s="40"/>
      <c r="WJU8" s="40"/>
      <c r="WJZ8" s="7"/>
      <c r="WKA8" s="40"/>
      <c r="WKB8" s="40"/>
      <c r="WKC8" s="40"/>
      <c r="WKH8" s="7"/>
      <c r="WKI8" s="40"/>
      <c r="WKJ8" s="40"/>
      <c r="WKK8" s="40"/>
      <c r="WKP8" s="7"/>
      <c r="WKQ8" s="40"/>
      <c r="WKR8" s="40"/>
      <c r="WKS8" s="40"/>
      <c r="WKX8" s="7"/>
      <c r="WKY8" s="40"/>
      <c r="WKZ8" s="40"/>
      <c r="WLA8" s="40"/>
      <c r="WLF8" s="7"/>
      <c r="WLG8" s="40"/>
      <c r="WLH8" s="40"/>
      <c r="WLI8" s="40"/>
      <c r="WLN8" s="7"/>
      <c r="WLO8" s="40"/>
      <c r="WLP8" s="40"/>
      <c r="WLQ8" s="40"/>
      <c r="WLV8" s="7"/>
      <c r="WLW8" s="40"/>
      <c r="WLX8" s="40"/>
      <c r="WLY8" s="40"/>
      <c r="WMD8" s="7"/>
      <c r="WME8" s="40"/>
      <c r="WMF8" s="40"/>
      <c r="WMG8" s="40"/>
      <c r="WML8" s="7"/>
      <c r="WMM8" s="40"/>
      <c r="WMN8" s="40"/>
      <c r="WMO8" s="40"/>
      <c r="WMT8" s="7"/>
      <c r="WMU8" s="40"/>
      <c r="WMV8" s="40"/>
      <c r="WMW8" s="40"/>
      <c r="WNB8" s="7"/>
      <c r="WNC8" s="40"/>
      <c r="WND8" s="40"/>
      <c r="WNE8" s="40"/>
      <c r="WNJ8" s="7"/>
      <c r="WNK8" s="40"/>
      <c r="WNL8" s="40"/>
      <c r="WNM8" s="40"/>
      <c r="WNR8" s="7"/>
      <c r="WNS8" s="40"/>
      <c r="WNT8" s="40"/>
      <c r="WNU8" s="40"/>
      <c r="WNZ8" s="7"/>
      <c r="WOA8" s="40"/>
      <c r="WOB8" s="40"/>
      <c r="WOC8" s="40"/>
      <c r="WOH8" s="7"/>
      <c r="WOI8" s="40"/>
      <c r="WOJ8" s="40"/>
      <c r="WOK8" s="40"/>
      <c r="WOP8" s="7"/>
      <c r="WOQ8" s="40"/>
      <c r="WOR8" s="40"/>
      <c r="WOS8" s="40"/>
      <c r="WOX8" s="7"/>
      <c r="WOY8" s="40"/>
      <c r="WOZ8" s="40"/>
      <c r="WPA8" s="40"/>
      <c r="WPF8" s="7"/>
      <c r="WPG8" s="40"/>
      <c r="WPH8" s="40"/>
      <c r="WPI8" s="40"/>
      <c r="WPN8" s="7"/>
      <c r="WPO8" s="40"/>
      <c r="WPP8" s="40"/>
      <c r="WPQ8" s="40"/>
      <c r="WPV8" s="7"/>
      <c r="WPW8" s="40"/>
      <c r="WPX8" s="40"/>
      <c r="WPY8" s="40"/>
      <c r="WQD8" s="7"/>
      <c r="WQE8" s="40"/>
      <c r="WQF8" s="40"/>
      <c r="WQG8" s="40"/>
      <c r="WQL8" s="7"/>
      <c r="WQM8" s="40"/>
      <c r="WQN8" s="40"/>
      <c r="WQO8" s="40"/>
      <c r="WQT8" s="7"/>
      <c r="WQU8" s="40"/>
      <c r="WQV8" s="40"/>
      <c r="WQW8" s="40"/>
      <c r="WRB8" s="7"/>
      <c r="WRC8" s="40"/>
      <c r="WRD8" s="40"/>
      <c r="WRE8" s="40"/>
      <c r="WRJ8" s="7"/>
      <c r="WRK8" s="40"/>
      <c r="WRL8" s="40"/>
      <c r="WRM8" s="40"/>
      <c r="WRR8" s="7"/>
      <c r="WRS8" s="40"/>
      <c r="WRT8" s="40"/>
      <c r="WRU8" s="40"/>
      <c r="WRZ8" s="7"/>
      <c r="WSA8" s="40"/>
      <c r="WSB8" s="40"/>
      <c r="WSC8" s="40"/>
      <c r="WSH8" s="7"/>
      <c r="WSI8" s="40"/>
      <c r="WSJ8" s="40"/>
      <c r="WSK8" s="40"/>
      <c r="WSP8" s="7"/>
      <c r="WSQ8" s="40"/>
      <c r="WSR8" s="40"/>
      <c r="WSS8" s="40"/>
      <c r="WSX8" s="7"/>
      <c r="WSY8" s="40"/>
      <c r="WSZ8" s="40"/>
      <c r="WTA8" s="40"/>
      <c r="WTF8" s="7"/>
      <c r="WTG8" s="40"/>
      <c r="WTH8" s="40"/>
      <c r="WTI8" s="40"/>
      <c r="WTN8" s="7"/>
      <c r="WTO8" s="40"/>
      <c r="WTP8" s="40"/>
      <c r="WTQ8" s="40"/>
      <c r="WTV8" s="7"/>
      <c r="WTW8" s="40"/>
      <c r="WTX8" s="40"/>
      <c r="WTY8" s="40"/>
      <c r="WUD8" s="7"/>
      <c r="WUE8" s="40"/>
      <c r="WUF8" s="40"/>
      <c r="WUG8" s="40"/>
      <c r="WUL8" s="7"/>
      <c r="WUM8" s="40"/>
      <c r="WUN8" s="40"/>
      <c r="WUO8" s="40"/>
      <c r="WUT8" s="7"/>
      <c r="WUU8" s="40"/>
      <c r="WUV8" s="40"/>
      <c r="WUW8" s="40"/>
      <c r="WVB8" s="7"/>
      <c r="WVC8" s="40"/>
      <c r="WVD8" s="40"/>
      <c r="WVE8" s="40"/>
      <c r="WVJ8" s="7"/>
      <c r="WVK8" s="40"/>
      <c r="WVL8" s="40"/>
      <c r="WVM8" s="40"/>
      <c r="WVR8" s="7"/>
      <c r="WVS8" s="40"/>
      <c r="WVT8" s="40"/>
      <c r="WVU8" s="40"/>
      <c r="WVZ8" s="7"/>
      <c r="WWA8" s="40"/>
      <c r="WWB8" s="40"/>
      <c r="WWC8" s="40"/>
      <c r="WWH8" s="7"/>
      <c r="WWI8" s="40"/>
      <c r="WWJ8" s="40"/>
      <c r="WWK8" s="40"/>
      <c r="WWP8" s="7"/>
      <c r="WWQ8" s="40"/>
      <c r="WWR8" s="40"/>
      <c r="WWS8" s="40"/>
      <c r="WWX8" s="7"/>
      <c r="WWY8" s="40"/>
      <c r="WWZ8" s="40"/>
      <c r="WXA8" s="40"/>
      <c r="WXF8" s="7"/>
      <c r="WXG8" s="40"/>
      <c r="WXH8" s="40"/>
      <c r="WXI8" s="40"/>
      <c r="WXN8" s="7"/>
      <c r="WXO8" s="40"/>
      <c r="WXP8" s="40"/>
      <c r="WXQ8" s="40"/>
      <c r="WXV8" s="7"/>
      <c r="WXW8" s="40"/>
      <c r="WXX8" s="40"/>
      <c r="WXY8" s="40"/>
      <c r="WYD8" s="7"/>
      <c r="WYE8" s="40"/>
      <c r="WYF8" s="40"/>
      <c r="WYG8" s="40"/>
      <c r="WYL8" s="7"/>
      <c r="WYM8" s="40"/>
      <c r="WYN8" s="40"/>
      <c r="WYO8" s="40"/>
      <c r="WYT8" s="7"/>
      <c r="WYU8" s="40"/>
      <c r="WYV8" s="40"/>
      <c r="WYW8" s="40"/>
      <c r="WZB8" s="7"/>
      <c r="WZC8" s="40"/>
      <c r="WZD8" s="40"/>
      <c r="WZE8" s="40"/>
      <c r="WZJ8" s="7"/>
      <c r="WZK8" s="40"/>
      <c r="WZL8" s="40"/>
      <c r="WZM8" s="40"/>
      <c r="WZR8" s="7"/>
      <c r="WZS8" s="40"/>
      <c r="WZT8" s="40"/>
      <c r="WZU8" s="40"/>
      <c r="WZZ8" s="7"/>
      <c r="XAA8" s="40"/>
      <c r="XAB8" s="40"/>
      <c r="XAC8" s="40"/>
      <c r="XAH8" s="7"/>
      <c r="XAI8" s="40"/>
      <c r="XAJ8" s="40"/>
      <c r="XAK8" s="40"/>
      <c r="XAP8" s="7"/>
      <c r="XAQ8" s="40"/>
      <c r="XAR8" s="40"/>
      <c r="XAS8" s="40"/>
      <c r="XAX8" s="7"/>
      <c r="XAY8" s="40"/>
      <c r="XAZ8" s="40"/>
      <c r="XBA8" s="40"/>
      <c r="XBF8" s="7"/>
      <c r="XBG8" s="40"/>
      <c r="XBH8" s="40"/>
      <c r="XBI8" s="40"/>
      <c r="XBN8" s="7"/>
      <c r="XBO8" s="40"/>
      <c r="XBP8" s="40"/>
      <c r="XBQ8" s="40"/>
      <c r="XBV8" s="7"/>
      <c r="XBW8" s="40"/>
      <c r="XBX8" s="40"/>
      <c r="XBY8" s="40"/>
      <c r="XCD8" s="7"/>
      <c r="XCE8" s="40"/>
      <c r="XCF8" s="40"/>
      <c r="XCG8" s="40"/>
      <c r="XCL8" s="7"/>
      <c r="XCM8" s="40"/>
      <c r="XCN8" s="40"/>
      <c r="XCO8" s="40"/>
      <c r="XCT8" s="7"/>
      <c r="XCU8" s="40"/>
      <c r="XCV8" s="40"/>
      <c r="XCW8" s="40"/>
      <c r="XDB8" s="7"/>
      <c r="XDC8" s="40"/>
      <c r="XDD8" s="40"/>
      <c r="XDE8" s="40"/>
      <c r="XDJ8" s="7"/>
      <c r="XDK8" s="40"/>
      <c r="XDL8" s="40"/>
      <c r="XDM8" s="40"/>
      <c r="XDR8" s="7"/>
      <c r="XDS8" s="40"/>
      <c r="XDT8" s="40"/>
      <c r="XDU8" s="40"/>
      <c r="XDZ8" s="7"/>
      <c r="XEA8" s="40"/>
      <c r="XEB8" s="40"/>
      <c r="XEC8" s="40"/>
      <c r="XEH8" s="7"/>
      <c r="XEI8" s="40"/>
      <c r="XEJ8" s="40"/>
      <c r="XEK8" s="40"/>
      <c r="XEP8" s="7"/>
      <c r="XEQ8" s="40"/>
      <c r="XER8" s="40"/>
      <c r="XES8" s="40"/>
    </row>
    <row r="9" spans="1:1023 1026:2047 2050:3071 3074:4095 4098:5119 5122:6143 6146:7167 7170:8191 8194:9215 9218:10239 10242:11263 11266:12287 12290:13311 13314:14335 14338:15359 15362:16375" ht="17.25" x14ac:dyDescent="0.4">
      <c r="A9" s="124" t="s">
        <v>193</v>
      </c>
      <c r="B9" s="126" t="s">
        <v>453</v>
      </c>
      <c r="C9" s="126" t="s">
        <v>499</v>
      </c>
      <c r="D9" s="126" t="s">
        <v>590</v>
      </c>
      <c r="E9" s="26"/>
      <c r="F9" s="26"/>
      <c r="G9" s="27"/>
      <c r="J9" s="25"/>
      <c r="K9" s="26"/>
      <c r="L9" s="26"/>
      <c r="M9" s="26"/>
      <c r="N9" s="26"/>
      <c r="O9" s="27"/>
      <c r="R9" s="25"/>
      <c r="S9" s="26"/>
      <c r="T9" s="26"/>
      <c r="U9" s="26"/>
      <c r="V9" s="26"/>
      <c r="W9" s="27"/>
      <c r="Z9" s="25"/>
      <c r="AA9" s="26"/>
      <c r="AB9" s="26"/>
      <c r="AC9" s="26"/>
      <c r="AD9" s="26"/>
      <c r="AE9" s="27"/>
      <c r="AH9" s="25"/>
      <c r="AI9" s="26"/>
      <c r="AJ9" s="26"/>
      <c r="AK9" s="26"/>
      <c r="AL9" s="26"/>
      <c r="AM9" s="27"/>
      <c r="AP9" s="25"/>
      <c r="AQ9" s="26"/>
      <c r="AR9" s="26"/>
      <c r="AS9" s="26"/>
      <c r="AT9" s="26"/>
      <c r="AU9" s="27"/>
      <c r="AX9" s="25"/>
      <c r="AY9" s="26"/>
      <c r="AZ9" s="26"/>
      <c r="BA9" s="26"/>
      <c r="BB9" s="26"/>
      <c r="BC9" s="27"/>
      <c r="BF9" s="25"/>
      <c r="BG9" s="26"/>
      <c r="BH9" s="26"/>
      <c r="BI9" s="26"/>
      <c r="BJ9" s="26"/>
      <c r="BK9" s="27"/>
      <c r="BN9" s="25"/>
      <c r="BO9" s="26"/>
      <c r="BP9" s="26"/>
      <c r="BQ9" s="26"/>
      <c r="BR9" s="26"/>
      <c r="BS9" s="27"/>
      <c r="BV9" s="25"/>
      <c r="BW9" s="26"/>
      <c r="BX9" s="26"/>
      <c r="BY9" s="26"/>
      <c r="BZ9" s="26"/>
      <c r="CA9" s="27"/>
      <c r="CD9" s="25"/>
      <c r="CE9" s="26"/>
      <c r="CF9" s="26"/>
      <c r="CG9" s="26"/>
      <c r="CH9" s="26"/>
      <c r="CI9" s="27"/>
      <c r="CL9" s="25"/>
      <c r="CM9" s="26"/>
      <c r="CN9" s="26"/>
      <c r="CO9" s="26"/>
      <c r="CP9" s="26"/>
      <c r="CQ9" s="27"/>
      <c r="CT9" s="25"/>
      <c r="CU9" s="26"/>
      <c r="CV9" s="26"/>
      <c r="CW9" s="26"/>
      <c r="CX9" s="26"/>
      <c r="CY9" s="27"/>
      <c r="DB9" s="25"/>
      <c r="DC9" s="26"/>
      <c r="DD9" s="26"/>
      <c r="DE9" s="26"/>
      <c r="DF9" s="26"/>
      <c r="DG9" s="27"/>
      <c r="DJ9" s="25"/>
      <c r="DK9" s="26"/>
      <c r="DL9" s="26"/>
      <c r="DM9" s="26"/>
      <c r="DN9" s="26"/>
      <c r="DO9" s="27"/>
      <c r="DR9" s="25"/>
      <c r="DS9" s="26"/>
      <c r="DT9" s="26"/>
      <c r="DU9" s="26"/>
      <c r="DV9" s="26"/>
      <c r="DW9" s="27"/>
      <c r="DZ9" s="25"/>
      <c r="EA9" s="26"/>
      <c r="EB9" s="26"/>
      <c r="EC9" s="26"/>
      <c r="ED9" s="26"/>
      <c r="EE9" s="27"/>
      <c r="EH9" s="25"/>
      <c r="EI9" s="26"/>
      <c r="EJ9" s="26"/>
      <c r="EK9" s="26"/>
      <c r="EL9" s="26"/>
      <c r="EM9" s="27"/>
      <c r="EP9" s="25"/>
      <c r="EQ9" s="26"/>
      <c r="ER9" s="26"/>
      <c r="ES9" s="26"/>
      <c r="ET9" s="26"/>
      <c r="EU9" s="27"/>
      <c r="EX9" s="25"/>
      <c r="EY9" s="26"/>
      <c r="EZ9" s="26"/>
      <c r="FA9" s="26"/>
      <c r="FB9" s="26"/>
      <c r="FC9" s="27"/>
      <c r="FF9" s="25"/>
      <c r="FG9" s="26"/>
      <c r="FH9" s="26"/>
      <c r="FI9" s="26"/>
      <c r="FJ9" s="26"/>
      <c r="FK9" s="27"/>
      <c r="FN9" s="25"/>
      <c r="FO9" s="26"/>
      <c r="FP9" s="26"/>
      <c r="FQ9" s="26"/>
      <c r="FR9" s="26"/>
      <c r="FS9" s="27"/>
      <c r="FV9" s="25"/>
      <c r="FW9" s="26"/>
      <c r="FX9" s="26"/>
      <c r="FY9" s="26"/>
      <c r="FZ9" s="26"/>
      <c r="GA9" s="27"/>
      <c r="GD9" s="25"/>
      <c r="GE9" s="26"/>
      <c r="GF9" s="26"/>
      <c r="GG9" s="26"/>
      <c r="GH9" s="26"/>
      <c r="GI9" s="27"/>
      <c r="GL9" s="25"/>
      <c r="GM9" s="26"/>
      <c r="GN9" s="26"/>
      <c r="GO9" s="26"/>
      <c r="GP9" s="26"/>
      <c r="GQ9" s="27"/>
      <c r="GT9" s="25"/>
      <c r="GU9" s="26"/>
      <c r="GV9" s="26"/>
      <c r="GW9" s="26"/>
      <c r="GX9" s="26"/>
      <c r="GY9" s="27"/>
      <c r="HB9" s="25"/>
      <c r="HC9" s="26"/>
      <c r="HD9" s="26"/>
      <c r="HE9" s="26"/>
      <c r="HF9" s="26"/>
      <c r="HG9" s="27"/>
      <c r="HJ9" s="25"/>
      <c r="HK9" s="26"/>
      <c r="HL9" s="26"/>
      <c r="HM9" s="26"/>
      <c r="HN9" s="26"/>
      <c r="HO9" s="27"/>
      <c r="HR9" s="25"/>
      <c r="HS9" s="26"/>
      <c r="HT9" s="26"/>
      <c r="HU9" s="26"/>
      <c r="HV9" s="26"/>
      <c r="HW9" s="27"/>
      <c r="HZ9" s="25"/>
      <c r="IA9" s="26"/>
      <c r="IB9" s="26"/>
      <c r="IC9" s="26"/>
      <c r="ID9" s="26"/>
      <c r="IE9" s="27"/>
      <c r="IH9" s="25"/>
      <c r="II9" s="26"/>
      <c r="IJ9" s="26"/>
      <c r="IK9" s="26"/>
      <c r="IL9" s="26"/>
      <c r="IM9" s="27"/>
      <c r="IP9" s="25"/>
      <c r="IQ9" s="26"/>
      <c r="IR9" s="26"/>
      <c r="IS9" s="26"/>
      <c r="IT9" s="26"/>
      <c r="IU9" s="27"/>
      <c r="IX9" s="25"/>
      <c r="IY9" s="26"/>
      <c r="IZ9" s="26"/>
      <c r="JA9" s="26"/>
      <c r="JB9" s="26"/>
      <c r="JC9" s="27"/>
      <c r="JF9" s="25"/>
      <c r="JG9" s="26"/>
      <c r="JH9" s="26"/>
      <c r="JI9" s="26"/>
      <c r="JJ9" s="26"/>
      <c r="JK9" s="27"/>
      <c r="JN9" s="25"/>
      <c r="JO9" s="26"/>
      <c r="JP9" s="26"/>
      <c r="JQ9" s="26"/>
      <c r="JR9" s="26"/>
      <c r="JS9" s="27"/>
      <c r="JV9" s="25"/>
      <c r="JW9" s="26"/>
      <c r="JX9" s="26"/>
      <c r="JY9" s="26"/>
      <c r="JZ9" s="26"/>
      <c r="KA9" s="27"/>
      <c r="KD9" s="25"/>
      <c r="KE9" s="26"/>
      <c r="KF9" s="26"/>
      <c r="KG9" s="26"/>
      <c r="KH9" s="26"/>
      <c r="KI9" s="27"/>
      <c r="KL9" s="25"/>
      <c r="KM9" s="26"/>
      <c r="KN9" s="26"/>
      <c r="KO9" s="26"/>
      <c r="KP9" s="26"/>
      <c r="KQ9" s="27"/>
      <c r="KT9" s="25"/>
      <c r="KU9" s="26"/>
      <c r="KV9" s="26"/>
      <c r="KW9" s="26"/>
      <c r="KX9" s="26"/>
      <c r="KY9" s="27"/>
      <c r="LB9" s="25"/>
      <c r="LC9" s="26"/>
      <c r="LD9" s="26"/>
      <c r="LE9" s="26"/>
      <c r="LF9" s="26"/>
      <c r="LG9" s="27"/>
      <c r="LJ9" s="25"/>
      <c r="LK9" s="26"/>
      <c r="LL9" s="26"/>
      <c r="LM9" s="26"/>
      <c r="LN9" s="26"/>
      <c r="LO9" s="27"/>
      <c r="LR9" s="25"/>
      <c r="LS9" s="26"/>
      <c r="LT9" s="26"/>
      <c r="LU9" s="26"/>
      <c r="LV9" s="26"/>
      <c r="LW9" s="27"/>
      <c r="LZ9" s="25"/>
      <c r="MA9" s="26"/>
      <c r="MB9" s="26"/>
      <c r="MC9" s="26"/>
      <c r="MD9" s="26"/>
      <c r="ME9" s="27"/>
      <c r="MH9" s="25"/>
      <c r="MI9" s="26"/>
      <c r="MJ9" s="26"/>
      <c r="MK9" s="26"/>
      <c r="ML9" s="26"/>
      <c r="MM9" s="27"/>
      <c r="MP9" s="25"/>
      <c r="MQ9" s="26"/>
      <c r="MR9" s="26"/>
      <c r="MS9" s="26"/>
      <c r="MT9" s="26"/>
      <c r="MU9" s="27"/>
      <c r="MX9" s="25"/>
      <c r="MY9" s="26"/>
      <c r="MZ9" s="26"/>
      <c r="NA9" s="26"/>
      <c r="NB9" s="26"/>
      <c r="NC9" s="27"/>
      <c r="NF9" s="25"/>
      <c r="NG9" s="26"/>
      <c r="NH9" s="26"/>
      <c r="NI9" s="26"/>
      <c r="NJ9" s="26"/>
      <c r="NK9" s="27"/>
      <c r="NN9" s="25"/>
      <c r="NO9" s="26"/>
      <c r="NP9" s="26"/>
      <c r="NQ9" s="26"/>
      <c r="NR9" s="26"/>
      <c r="NS9" s="27"/>
      <c r="NV9" s="25"/>
      <c r="NW9" s="26"/>
      <c r="NX9" s="26"/>
      <c r="NY9" s="26"/>
      <c r="NZ9" s="26"/>
      <c r="OA9" s="27"/>
      <c r="OD9" s="25"/>
      <c r="OE9" s="26"/>
      <c r="OF9" s="26"/>
      <c r="OG9" s="26"/>
      <c r="OH9" s="26"/>
      <c r="OI9" s="27"/>
      <c r="OL9" s="25"/>
      <c r="OM9" s="26"/>
      <c r="ON9" s="26"/>
      <c r="OO9" s="26"/>
      <c r="OP9" s="26"/>
      <c r="OQ9" s="27"/>
      <c r="OT9" s="25"/>
      <c r="OU9" s="26"/>
      <c r="OV9" s="26"/>
      <c r="OW9" s="26"/>
      <c r="OX9" s="26"/>
      <c r="OY9" s="27"/>
      <c r="PB9" s="25"/>
      <c r="PC9" s="26"/>
      <c r="PD9" s="26"/>
      <c r="PE9" s="26"/>
      <c r="PF9" s="26"/>
      <c r="PG9" s="27"/>
      <c r="PJ9" s="25"/>
      <c r="PK9" s="26"/>
      <c r="PL9" s="26"/>
      <c r="PM9" s="26"/>
      <c r="PN9" s="26"/>
      <c r="PO9" s="27"/>
      <c r="PR9" s="25"/>
      <c r="PS9" s="26"/>
      <c r="PT9" s="26"/>
      <c r="PU9" s="26"/>
      <c r="PV9" s="26"/>
      <c r="PW9" s="27"/>
      <c r="PZ9" s="25"/>
      <c r="QA9" s="26"/>
      <c r="QB9" s="26"/>
      <c r="QC9" s="26"/>
      <c r="QD9" s="26"/>
      <c r="QE9" s="27"/>
      <c r="QH9" s="25"/>
      <c r="QI9" s="26"/>
      <c r="QJ9" s="26"/>
      <c r="QK9" s="26"/>
      <c r="QL9" s="26"/>
      <c r="QM9" s="27"/>
      <c r="QP9" s="25"/>
      <c r="QQ9" s="26"/>
      <c r="QR9" s="26"/>
      <c r="QS9" s="26"/>
      <c r="QT9" s="26"/>
      <c r="QU9" s="27"/>
      <c r="QX9" s="25"/>
      <c r="QY9" s="26"/>
      <c r="QZ9" s="26"/>
      <c r="RA9" s="26"/>
      <c r="RB9" s="26"/>
      <c r="RC9" s="27"/>
      <c r="RF9" s="25"/>
      <c r="RG9" s="26"/>
      <c r="RH9" s="26"/>
      <c r="RI9" s="26"/>
      <c r="RJ9" s="26"/>
      <c r="RK9" s="27"/>
      <c r="RN9" s="25"/>
      <c r="RO9" s="26"/>
      <c r="RP9" s="26"/>
      <c r="RQ9" s="26"/>
      <c r="RR9" s="26"/>
      <c r="RS9" s="27"/>
      <c r="RV9" s="25"/>
      <c r="RW9" s="26"/>
      <c r="RX9" s="26"/>
      <c r="RY9" s="26"/>
      <c r="RZ9" s="26"/>
      <c r="SA9" s="27"/>
      <c r="SD9" s="25"/>
      <c r="SE9" s="26"/>
      <c r="SF9" s="26"/>
      <c r="SG9" s="26"/>
      <c r="SH9" s="26"/>
      <c r="SI9" s="27"/>
      <c r="SL9" s="25"/>
      <c r="SM9" s="26"/>
      <c r="SN9" s="26"/>
      <c r="SO9" s="26"/>
      <c r="SP9" s="26"/>
      <c r="SQ9" s="27"/>
      <c r="ST9" s="25"/>
      <c r="SU9" s="26"/>
      <c r="SV9" s="26"/>
      <c r="SW9" s="26"/>
      <c r="SX9" s="26"/>
      <c r="SY9" s="27"/>
      <c r="TB9" s="25"/>
      <c r="TC9" s="26"/>
      <c r="TD9" s="26"/>
      <c r="TE9" s="26"/>
      <c r="TF9" s="26"/>
      <c r="TG9" s="27"/>
      <c r="TJ9" s="25"/>
      <c r="TK9" s="26"/>
      <c r="TL9" s="26"/>
      <c r="TM9" s="26"/>
      <c r="TN9" s="26"/>
      <c r="TO9" s="27"/>
      <c r="TR9" s="25"/>
      <c r="TS9" s="26"/>
      <c r="TT9" s="26"/>
      <c r="TU9" s="26"/>
      <c r="TV9" s="26"/>
      <c r="TW9" s="27"/>
      <c r="TZ9" s="25"/>
      <c r="UA9" s="26"/>
      <c r="UB9" s="26"/>
      <c r="UC9" s="26"/>
      <c r="UD9" s="26"/>
      <c r="UE9" s="27"/>
      <c r="UH9" s="25"/>
      <c r="UI9" s="26"/>
      <c r="UJ9" s="26"/>
      <c r="UK9" s="26"/>
      <c r="UL9" s="26"/>
      <c r="UM9" s="27"/>
      <c r="UP9" s="25"/>
      <c r="UQ9" s="26"/>
      <c r="UR9" s="26"/>
      <c r="US9" s="26"/>
      <c r="UT9" s="26"/>
      <c r="UU9" s="27"/>
      <c r="UX9" s="25"/>
      <c r="UY9" s="26"/>
      <c r="UZ9" s="26"/>
      <c r="VA9" s="26"/>
      <c r="VB9" s="26"/>
      <c r="VC9" s="27"/>
      <c r="VF9" s="25"/>
      <c r="VG9" s="26"/>
      <c r="VH9" s="26"/>
      <c r="VI9" s="26"/>
      <c r="VJ9" s="26"/>
      <c r="VK9" s="27"/>
      <c r="VN9" s="25"/>
      <c r="VO9" s="26"/>
      <c r="VP9" s="26"/>
      <c r="VQ9" s="26"/>
      <c r="VR9" s="26"/>
      <c r="VS9" s="27"/>
      <c r="VV9" s="25"/>
      <c r="VW9" s="26"/>
      <c r="VX9" s="26"/>
      <c r="VY9" s="26"/>
      <c r="VZ9" s="26"/>
      <c r="WA9" s="27"/>
      <c r="WD9" s="25"/>
      <c r="WE9" s="26"/>
      <c r="WF9" s="26"/>
      <c r="WG9" s="26"/>
      <c r="WH9" s="26"/>
      <c r="WI9" s="27"/>
      <c r="WL9" s="25"/>
      <c r="WM9" s="26"/>
      <c r="WN9" s="26"/>
      <c r="WO9" s="26"/>
      <c r="WP9" s="26"/>
      <c r="WQ9" s="27"/>
      <c r="WT9" s="25"/>
      <c r="WU9" s="26"/>
      <c r="WV9" s="26"/>
      <c r="WW9" s="26"/>
      <c r="WX9" s="26"/>
      <c r="WY9" s="27"/>
      <c r="XB9" s="25"/>
      <c r="XC9" s="26"/>
      <c r="XD9" s="26"/>
      <c r="XE9" s="26"/>
      <c r="XF9" s="26"/>
      <c r="XG9" s="27"/>
      <c r="XJ9" s="25"/>
      <c r="XK9" s="26"/>
      <c r="XL9" s="26"/>
      <c r="XM9" s="26"/>
      <c r="XN9" s="26"/>
      <c r="XO9" s="27"/>
      <c r="XR9" s="25"/>
      <c r="XS9" s="26"/>
      <c r="XT9" s="26"/>
      <c r="XU9" s="26"/>
      <c r="XV9" s="26"/>
      <c r="XW9" s="27"/>
      <c r="XZ9" s="25"/>
      <c r="YA9" s="26"/>
      <c r="YB9" s="26"/>
      <c r="YC9" s="26"/>
      <c r="YD9" s="26"/>
      <c r="YE9" s="27"/>
      <c r="YH9" s="25"/>
      <c r="YI9" s="26"/>
      <c r="YJ9" s="26"/>
      <c r="YK9" s="26"/>
      <c r="YL9" s="26"/>
      <c r="YM9" s="27"/>
      <c r="YP9" s="25"/>
      <c r="YQ9" s="26"/>
      <c r="YR9" s="26"/>
      <c r="YS9" s="26"/>
      <c r="YT9" s="26"/>
      <c r="YU9" s="27"/>
      <c r="YX9" s="25"/>
      <c r="YY9" s="26"/>
      <c r="YZ9" s="26"/>
      <c r="ZA9" s="26"/>
      <c r="ZB9" s="26"/>
      <c r="ZC9" s="27"/>
      <c r="ZF9" s="25"/>
      <c r="ZG9" s="26"/>
      <c r="ZH9" s="26"/>
      <c r="ZI9" s="26"/>
      <c r="ZJ9" s="26"/>
      <c r="ZK9" s="27"/>
      <c r="ZN9" s="25"/>
      <c r="ZO9" s="26"/>
      <c r="ZP9" s="26"/>
      <c r="ZQ9" s="26"/>
      <c r="ZR9" s="26"/>
      <c r="ZS9" s="27"/>
      <c r="ZV9" s="25"/>
      <c r="ZW9" s="26"/>
      <c r="ZX9" s="26"/>
      <c r="ZY9" s="26"/>
      <c r="ZZ9" s="26"/>
      <c r="AAA9" s="27"/>
      <c r="AAD9" s="25"/>
      <c r="AAE9" s="26"/>
      <c r="AAF9" s="26"/>
      <c r="AAG9" s="26"/>
      <c r="AAH9" s="26"/>
      <c r="AAI9" s="27"/>
      <c r="AAL9" s="25"/>
      <c r="AAM9" s="26"/>
      <c r="AAN9" s="26"/>
      <c r="AAO9" s="26"/>
      <c r="AAP9" s="26"/>
      <c r="AAQ9" s="27"/>
      <c r="AAT9" s="25"/>
      <c r="AAU9" s="26"/>
      <c r="AAV9" s="26"/>
      <c r="AAW9" s="26"/>
      <c r="AAX9" s="26"/>
      <c r="AAY9" s="27"/>
      <c r="ABB9" s="25"/>
      <c r="ABC9" s="26"/>
      <c r="ABD9" s="26"/>
      <c r="ABE9" s="26"/>
      <c r="ABF9" s="26"/>
      <c r="ABG9" s="27"/>
      <c r="ABJ9" s="25"/>
      <c r="ABK9" s="26"/>
      <c r="ABL9" s="26"/>
      <c r="ABM9" s="26"/>
      <c r="ABN9" s="26"/>
      <c r="ABO9" s="27"/>
      <c r="ABR9" s="25"/>
      <c r="ABS9" s="26"/>
      <c r="ABT9" s="26"/>
      <c r="ABU9" s="26"/>
      <c r="ABV9" s="26"/>
      <c r="ABW9" s="27"/>
      <c r="ABZ9" s="25"/>
      <c r="ACA9" s="26"/>
      <c r="ACB9" s="26"/>
      <c r="ACC9" s="26"/>
      <c r="ACD9" s="26"/>
      <c r="ACE9" s="27"/>
      <c r="ACH9" s="25"/>
      <c r="ACI9" s="26"/>
      <c r="ACJ9" s="26"/>
      <c r="ACK9" s="26"/>
      <c r="ACL9" s="26"/>
      <c r="ACM9" s="27"/>
      <c r="ACP9" s="25"/>
      <c r="ACQ9" s="26"/>
      <c r="ACR9" s="26"/>
      <c r="ACS9" s="26"/>
      <c r="ACT9" s="26"/>
      <c r="ACU9" s="27"/>
      <c r="ACX9" s="25"/>
      <c r="ACY9" s="26"/>
      <c r="ACZ9" s="26"/>
      <c r="ADA9" s="26"/>
      <c r="ADB9" s="26"/>
      <c r="ADC9" s="27"/>
      <c r="ADF9" s="25"/>
      <c r="ADG9" s="26"/>
      <c r="ADH9" s="26"/>
      <c r="ADI9" s="26"/>
      <c r="ADJ9" s="26"/>
      <c r="ADK9" s="27"/>
      <c r="ADN9" s="25"/>
      <c r="ADO9" s="26"/>
      <c r="ADP9" s="26"/>
      <c r="ADQ9" s="26"/>
      <c r="ADR9" s="26"/>
      <c r="ADS9" s="27"/>
      <c r="ADV9" s="25"/>
      <c r="ADW9" s="26"/>
      <c r="ADX9" s="26"/>
      <c r="ADY9" s="26"/>
      <c r="ADZ9" s="26"/>
      <c r="AEA9" s="27"/>
      <c r="AED9" s="25"/>
      <c r="AEE9" s="26"/>
      <c r="AEF9" s="26"/>
      <c r="AEG9" s="26"/>
      <c r="AEH9" s="26"/>
      <c r="AEI9" s="27"/>
      <c r="AEL9" s="25"/>
      <c r="AEM9" s="26"/>
      <c r="AEN9" s="26"/>
      <c r="AEO9" s="26"/>
      <c r="AEP9" s="26"/>
      <c r="AEQ9" s="27"/>
      <c r="AET9" s="25"/>
      <c r="AEU9" s="26"/>
      <c r="AEV9" s="26"/>
      <c r="AEW9" s="26"/>
      <c r="AEX9" s="26"/>
      <c r="AEY9" s="27"/>
      <c r="AFB9" s="25"/>
      <c r="AFC9" s="26"/>
      <c r="AFD9" s="26"/>
      <c r="AFE9" s="26"/>
      <c r="AFF9" s="26"/>
      <c r="AFG9" s="27"/>
      <c r="AFJ9" s="25"/>
      <c r="AFK9" s="26"/>
      <c r="AFL9" s="26"/>
      <c r="AFM9" s="26"/>
      <c r="AFN9" s="26"/>
      <c r="AFO9" s="27"/>
      <c r="AFR9" s="25"/>
      <c r="AFS9" s="26"/>
      <c r="AFT9" s="26"/>
      <c r="AFU9" s="26"/>
      <c r="AFV9" s="26"/>
      <c r="AFW9" s="27"/>
      <c r="AFZ9" s="25"/>
      <c r="AGA9" s="26"/>
      <c r="AGB9" s="26"/>
      <c r="AGC9" s="26"/>
      <c r="AGD9" s="26"/>
      <c r="AGE9" s="27"/>
      <c r="AGH9" s="25"/>
      <c r="AGI9" s="26"/>
      <c r="AGJ9" s="26"/>
      <c r="AGK9" s="26"/>
      <c r="AGL9" s="26"/>
      <c r="AGM9" s="27"/>
      <c r="AGP9" s="25"/>
      <c r="AGQ9" s="26"/>
      <c r="AGR9" s="26"/>
      <c r="AGS9" s="26"/>
      <c r="AGT9" s="26"/>
      <c r="AGU9" s="27"/>
      <c r="AGX9" s="25"/>
      <c r="AGY9" s="26"/>
      <c r="AGZ9" s="26"/>
      <c r="AHA9" s="26"/>
      <c r="AHB9" s="26"/>
      <c r="AHC9" s="27"/>
      <c r="AHF9" s="25"/>
      <c r="AHG9" s="26"/>
      <c r="AHH9" s="26"/>
      <c r="AHI9" s="26"/>
      <c r="AHJ9" s="26"/>
      <c r="AHK9" s="27"/>
      <c r="AHN9" s="25"/>
      <c r="AHO9" s="26"/>
      <c r="AHP9" s="26"/>
      <c r="AHQ9" s="26"/>
      <c r="AHR9" s="26"/>
      <c r="AHS9" s="27"/>
      <c r="AHV9" s="25"/>
      <c r="AHW9" s="26"/>
      <c r="AHX9" s="26"/>
      <c r="AHY9" s="26"/>
      <c r="AHZ9" s="26"/>
      <c r="AIA9" s="27"/>
      <c r="AID9" s="25"/>
      <c r="AIE9" s="26"/>
      <c r="AIF9" s="26"/>
      <c r="AIG9" s="26"/>
      <c r="AIH9" s="26"/>
      <c r="AII9" s="27"/>
      <c r="AIL9" s="25"/>
      <c r="AIM9" s="26"/>
      <c r="AIN9" s="26"/>
      <c r="AIO9" s="26"/>
      <c r="AIP9" s="26"/>
      <c r="AIQ9" s="27"/>
      <c r="AIT9" s="25"/>
      <c r="AIU9" s="26"/>
      <c r="AIV9" s="26"/>
      <c r="AIW9" s="26"/>
      <c r="AIX9" s="26"/>
      <c r="AIY9" s="27"/>
      <c r="AJB9" s="25"/>
      <c r="AJC9" s="26"/>
      <c r="AJD9" s="26"/>
      <c r="AJE9" s="26"/>
      <c r="AJF9" s="26"/>
      <c r="AJG9" s="27"/>
      <c r="AJJ9" s="25"/>
      <c r="AJK9" s="26"/>
      <c r="AJL9" s="26"/>
      <c r="AJM9" s="26"/>
      <c r="AJN9" s="26"/>
      <c r="AJO9" s="27"/>
      <c r="AJR9" s="25"/>
      <c r="AJS9" s="26"/>
      <c r="AJT9" s="26"/>
      <c r="AJU9" s="26"/>
      <c r="AJV9" s="26"/>
      <c r="AJW9" s="27"/>
      <c r="AJZ9" s="25"/>
      <c r="AKA9" s="26"/>
      <c r="AKB9" s="26"/>
      <c r="AKC9" s="26"/>
      <c r="AKD9" s="26"/>
      <c r="AKE9" s="27"/>
      <c r="AKH9" s="25"/>
      <c r="AKI9" s="26"/>
      <c r="AKJ9" s="26"/>
      <c r="AKK9" s="26"/>
      <c r="AKL9" s="26"/>
      <c r="AKM9" s="27"/>
      <c r="AKP9" s="25"/>
      <c r="AKQ9" s="26"/>
      <c r="AKR9" s="26"/>
      <c r="AKS9" s="26"/>
      <c r="AKT9" s="26"/>
      <c r="AKU9" s="27"/>
      <c r="AKX9" s="25"/>
      <c r="AKY9" s="26"/>
      <c r="AKZ9" s="26"/>
      <c r="ALA9" s="26"/>
      <c r="ALB9" s="26"/>
      <c r="ALC9" s="27"/>
      <c r="ALF9" s="25"/>
      <c r="ALG9" s="26"/>
      <c r="ALH9" s="26"/>
      <c r="ALI9" s="26"/>
      <c r="ALJ9" s="26"/>
      <c r="ALK9" s="27"/>
      <c r="ALN9" s="25"/>
      <c r="ALO9" s="26"/>
      <c r="ALP9" s="26"/>
      <c r="ALQ9" s="26"/>
      <c r="ALR9" s="26"/>
      <c r="ALS9" s="27"/>
      <c r="ALV9" s="25"/>
      <c r="ALW9" s="26"/>
      <c r="ALX9" s="26"/>
      <c r="ALY9" s="26"/>
      <c r="ALZ9" s="26"/>
      <c r="AMA9" s="27"/>
      <c r="AMD9" s="25"/>
      <c r="AME9" s="26"/>
      <c r="AMF9" s="26"/>
      <c r="AMG9" s="26"/>
      <c r="AMH9" s="26"/>
      <c r="AMI9" s="27"/>
      <c r="AML9" s="25"/>
      <c r="AMM9" s="26"/>
      <c r="AMN9" s="26"/>
      <c r="AMO9" s="26"/>
      <c r="AMP9" s="26"/>
      <c r="AMQ9" s="27"/>
      <c r="AMT9" s="25"/>
      <c r="AMU9" s="26"/>
      <c r="AMV9" s="26"/>
      <c r="AMW9" s="26"/>
      <c r="AMX9" s="26"/>
      <c r="AMY9" s="27"/>
      <c r="ANB9" s="25"/>
      <c r="ANC9" s="26"/>
      <c r="AND9" s="26"/>
      <c r="ANE9" s="26"/>
      <c r="ANF9" s="26"/>
      <c r="ANG9" s="27"/>
      <c r="ANJ9" s="25"/>
      <c r="ANK9" s="26"/>
      <c r="ANL9" s="26"/>
      <c r="ANM9" s="26"/>
      <c r="ANN9" s="26"/>
      <c r="ANO9" s="27"/>
      <c r="ANR9" s="25"/>
      <c r="ANS9" s="26"/>
      <c r="ANT9" s="26"/>
      <c r="ANU9" s="26"/>
      <c r="ANV9" s="26"/>
      <c r="ANW9" s="27"/>
      <c r="ANZ9" s="25"/>
      <c r="AOA9" s="26"/>
      <c r="AOB9" s="26"/>
      <c r="AOC9" s="26"/>
      <c r="AOD9" s="26"/>
      <c r="AOE9" s="27"/>
      <c r="AOH9" s="25"/>
      <c r="AOI9" s="26"/>
      <c r="AOJ9" s="26"/>
      <c r="AOK9" s="26"/>
      <c r="AOL9" s="26"/>
      <c r="AOM9" s="27"/>
      <c r="AOP9" s="25"/>
      <c r="AOQ9" s="26"/>
      <c r="AOR9" s="26"/>
      <c r="AOS9" s="26"/>
      <c r="AOT9" s="26"/>
      <c r="AOU9" s="27"/>
      <c r="AOX9" s="25"/>
      <c r="AOY9" s="26"/>
      <c r="AOZ9" s="26"/>
      <c r="APA9" s="26"/>
      <c r="APB9" s="26"/>
      <c r="APC9" s="27"/>
      <c r="APF9" s="25"/>
      <c r="APG9" s="26"/>
      <c r="APH9" s="26"/>
      <c r="API9" s="26"/>
      <c r="APJ9" s="26"/>
      <c r="APK9" s="27"/>
      <c r="APN9" s="25"/>
      <c r="APO9" s="26"/>
      <c r="APP9" s="26"/>
      <c r="APQ9" s="26"/>
      <c r="APR9" s="26"/>
      <c r="APS9" s="27"/>
      <c r="APV9" s="25"/>
      <c r="APW9" s="26"/>
      <c r="APX9" s="26"/>
      <c r="APY9" s="26"/>
      <c r="APZ9" s="26"/>
      <c r="AQA9" s="27"/>
      <c r="AQD9" s="25"/>
      <c r="AQE9" s="26"/>
      <c r="AQF9" s="26"/>
      <c r="AQG9" s="26"/>
      <c r="AQH9" s="26"/>
      <c r="AQI9" s="27"/>
      <c r="AQL9" s="25"/>
      <c r="AQM9" s="26"/>
      <c r="AQN9" s="26"/>
      <c r="AQO9" s="26"/>
      <c r="AQP9" s="26"/>
      <c r="AQQ9" s="27"/>
      <c r="AQT9" s="25"/>
      <c r="AQU9" s="26"/>
      <c r="AQV9" s="26"/>
      <c r="AQW9" s="26"/>
      <c r="AQX9" s="26"/>
      <c r="AQY9" s="27"/>
      <c r="ARB9" s="25"/>
      <c r="ARC9" s="26"/>
      <c r="ARD9" s="26"/>
      <c r="ARE9" s="26"/>
      <c r="ARF9" s="26"/>
      <c r="ARG9" s="27"/>
      <c r="ARJ9" s="25"/>
      <c r="ARK9" s="26"/>
      <c r="ARL9" s="26"/>
      <c r="ARM9" s="26"/>
      <c r="ARN9" s="26"/>
      <c r="ARO9" s="27"/>
      <c r="ARR9" s="25"/>
      <c r="ARS9" s="26"/>
      <c r="ART9" s="26"/>
      <c r="ARU9" s="26"/>
      <c r="ARV9" s="26"/>
      <c r="ARW9" s="27"/>
      <c r="ARZ9" s="25"/>
      <c r="ASA9" s="26"/>
      <c r="ASB9" s="26"/>
      <c r="ASC9" s="26"/>
      <c r="ASD9" s="26"/>
      <c r="ASE9" s="27"/>
      <c r="ASH9" s="25"/>
      <c r="ASI9" s="26"/>
      <c r="ASJ9" s="26"/>
      <c r="ASK9" s="26"/>
      <c r="ASL9" s="26"/>
      <c r="ASM9" s="27"/>
      <c r="ASP9" s="25"/>
      <c r="ASQ9" s="26"/>
      <c r="ASR9" s="26"/>
      <c r="ASS9" s="26"/>
      <c r="AST9" s="26"/>
      <c r="ASU9" s="27"/>
      <c r="ASX9" s="25"/>
      <c r="ASY9" s="26"/>
      <c r="ASZ9" s="26"/>
      <c r="ATA9" s="26"/>
      <c r="ATB9" s="26"/>
      <c r="ATC9" s="27"/>
      <c r="ATF9" s="25"/>
      <c r="ATG9" s="26"/>
      <c r="ATH9" s="26"/>
      <c r="ATI9" s="26"/>
      <c r="ATJ9" s="26"/>
      <c r="ATK9" s="27"/>
      <c r="ATN9" s="25"/>
      <c r="ATO9" s="26"/>
      <c r="ATP9" s="26"/>
      <c r="ATQ9" s="26"/>
      <c r="ATR9" s="26"/>
      <c r="ATS9" s="27"/>
      <c r="ATV9" s="25"/>
      <c r="ATW9" s="26"/>
      <c r="ATX9" s="26"/>
      <c r="ATY9" s="26"/>
      <c r="ATZ9" s="26"/>
      <c r="AUA9" s="27"/>
      <c r="AUD9" s="25"/>
      <c r="AUE9" s="26"/>
      <c r="AUF9" s="26"/>
      <c r="AUG9" s="26"/>
      <c r="AUH9" s="26"/>
      <c r="AUI9" s="27"/>
      <c r="AUL9" s="25"/>
      <c r="AUM9" s="26"/>
      <c r="AUN9" s="26"/>
      <c r="AUO9" s="26"/>
      <c r="AUP9" s="26"/>
      <c r="AUQ9" s="27"/>
      <c r="AUT9" s="25"/>
      <c r="AUU9" s="26"/>
      <c r="AUV9" s="26"/>
      <c r="AUW9" s="26"/>
      <c r="AUX9" s="26"/>
      <c r="AUY9" s="27"/>
      <c r="AVB9" s="25"/>
      <c r="AVC9" s="26"/>
      <c r="AVD9" s="26"/>
      <c r="AVE9" s="26"/>
      <c r="AVF9" s="26"/>
      <c r="AVG9" s="27"/>
      <c r="AVJ9" s="25"/>
      <c r="AVK9" s="26"/>
      <c r="AVL9" s="26"/>
      <c r="AVM9" s="26"/>
      <c r="AVN9" s="26"/>
      <c r="AVO9" s="27"/>
      <c r="AVR9" s="25"/>
      <c r="AVS9" s="26"/>
      <c r="AVT9" s="26"/>
      <c r="AVU9" s="26"/>
      <c r="AVV9" s="26"/>
      <c r="AVW9" s="27"/>
      <c r="AVZ9" s="25"/>
      <c r="AWA9" s="26"/>
      <c r="AWB9" s="26"/>
      <c r="AWC9" s="26"/>
      <c r="AWD9" s="26"/>
      <c r="AWE9" s="27"/>
      <c r="AWH9" s="25"/>
      <c r="AWI9" s="26"/>
      <c r="AWJ9" s="26"/>
      <c r="AWK9" s="26"/>
      <c r="AWL9" s="26"/>
      <c r="AWM9" s="27"/>
      <c r="AWP9" s="25"/>
      <c r="AWQ9" s="26"/>
      <c r="AWR9" s="26"/>
      <c r="AWS9" s="26"/>
      <c r="AWT9" s="26"/>
      <c r="AWU9" s="27"/>
      <c r="AWX9" s="25"/>
      <c r="AWY9" s="26"/>
      <c r="AWZ9" s="26"/>
      <c r="AXA9" s="26"/>
      <c r="AXB9" s="26"/>
      <c r="AXC9" s="27"/>
      <c r="AXF9" s="25"/>
      <c r="AXG9" s="26"/>
      <c r="AXH9" s="26"/>
      <c r="AXI9" s="26"/>
      <c r="AXJ9" s="26"/>
      <c r="AXK9" s="27"/>
      <c r="AXN9" s="25"/>
      <c r="AXO9" s="26"/>
      <c r="AXP9" s="26"/>
      <c r="AXQ9" s="26"/>
      <c r="AXR9" s="26"/>
      <c r="AXS9" s="27"/>
      <c r="AXV9" s="25"/>
      <c r="AXW9" s="26"/>
      <c r="AXX9" s="26"/>
      <c r="AXY9" s="26"/>
      <c r="AXZ9" s="26"/>
      <c r="AYA9" s="27"/>
      <c r="AYD9" s="25"/>
      <c r="AYE9" s="26"/>
      <c r="AYF9" s="26"/>
      <c r="AYG9" s="26"/>
      <c r="AYH9" s="26"/>
      <c r="AYI9" s="27"/>
      <c r="AYL9" s="25"/>
      <c r="AYM9" s="26"/>
      <c r="AYN9" s="26"/>
      <c r="AYO9" s="26"/>
      <c r="AYP9" s="26"/>
      <c r="AYQ9" s="27"/>
      <c r="AYT9" s="25"/>
      <c r="AYU9" s="26"/>
      <c r="AYV9" s="26"/>
      <c r="AYW9" s="26"/>
      <c r="AYX9" s="26"/>
      <c r="AYY9" s="27"/>
      <c r="AZB9" s="25"/>
      <c r="AZC9" s="26"/>
      <c r="AZD9" s="26"/>
      <c r="AZE9" s="26"/>
      <c r="AZF9" s="26"/>
      <c r="AZG9" s="27"/>
      <c r="AZJ9" s="25"/>
      <c r="AZK9" s="26"/>
      <c r="AZL9" s="26"/>
      <c r="AZM9" s="26"/>
      <c r="AZN9" s="26"/>
      <c r="AZO9" s="27"/>
      <c r="AZR9" s="25"/>
      <c r="AZS9" s="26"/>
      <c r="AZT9" s="26"/>
      <c r="AZU9" s="26"/>
      <c r="AZV9" s="26"/>
      <c r="AZW9" s="27"/>
      <c r="AZZ9" s="25"/>
      <c r="BAA9" s="26"/>
      <c r="BAB9" s="26"/>
      <c r="BAC9" s="26"/>
      <c r="BAD9" s="26"/>
      <c r="BAE9" s="27"/>
      <c r="BAH9" s="25"/>
      <c r="BAI9" s="26"/>
      <c r="BAJ9" s="26"/>
      <c r="BAK9" s="26"/>
      <c r="BAL9" s="26"/>
      <c r="BAM9" s="27"/>
      <c r="BAP9" s="25"/>
      <c r="BAQ9" s="26"/>
      <c r="BAR9" s="26"/>
      <c r="BAS9" s="26"/>
      <c r="BAT9" s="26"/>
      <c r="BAU9" s="27"/>
      <c r="BAX9" s="25"/>
      <c r="BAY9" s="26"/>
      <c r="BAZ9" s="26"/>
      <c r="BBA9" s="26"/>
      <c r="BBB9" s="26"/>
      <c r="BBC9" s="27"/>
      <c r="BBF9" s="25"/>
      <c r="BBG9" s="26"/>
      <c r="BBH9" s="26"/>
      <c r="BBI9" s="26"/>
      <c r="BBJ9" s="26"/>
      <c r="BBK9" s="27"/>
      <c r="BBN9" s="25"/>
      <c r="BBO9" s="26"/>
      <c r="BBP9" s="26"/>
      <c r="BBQ9" s="26"/>
      <c r="BBR9" s="26"/>
      <c r="BBS9" s="27"/>
      <c r="BBV9" s="25"/>
      <c r="BBW9" s="26"/>
      <c r="BBX9" s="26"/>
      <c r="BBY9" s="26"/>
      <c r="BBZ9" s="26"/>
      <c r="BCA9" s="27"/>
      <c r="BCD9" s="25"/>
      <c r="BCE9" s="26"/>
      <c r="BCF9" s="26"/>
      <c r="BCG9" s="26"/>
      <c r="BCH9" s="26"/>
      <c r="BCI9" s="27"/>
      <c r="BCL9" s="25"/>
      <c r="BCM9" s="26"/>
      <c r="BCN9" s="26"/>
      <c r="BCO9" s="26"/>
      <c r="BCP9" s="26"/>
      <c r="BCQ9" s="27"/>
      <c r="BCT9" s="25"/>
      <c r="BCU9" s="26"/>
      <c r="BCV9" s="26"/>
      <c r="BCW9" s="26"/>
      <c r="BCX9" s="26"/>
      <c r="BCY9" s="27"/>
      <c r="BDB9" s="25"/>
      <c r="BDC9" s="26"/>
      <c r="BDD9" s="26"/>
      <c r="BDE9" s="26"/>
      <c r="BDF9" s="26"/>
      <c r="BDG9" s="27"/>
      <c r="BDJ9" s="25"/>
      <c r="BDK9" s="26"/>
      <c r="BDL9" s="26"/>
      <c r="BDM9" s="26"/>
      <c r="BDN9" s="26"/>
      <c r="BDO9" s="27"/>
      <c r="BDR9" s="25"/>
      <c r="BDS9" s="26"/>
      <c r="BDT9" s="26"/>
      <c r="BDU9" s="26"/>
      <c r="BDV9" s="26"/>
      <c r="BDW9" s="27"/>
      <c r="BDZ9" s="25"/>
      <c r="BEA9" s="26"/>
      <c r="BEB9" s="26"/>
      <c r="BEC9" s="26"/>
      <c r="BED9" s="26"/>
      <c r="BEE9" s="27"/>
      <c r="BEH9" s="25"/>
      <c r="BEI9" s="26"/>
      <c r="BEJ9" s="26"/>
      <c r="BEK9" s="26"/>
      <c r="BEL9" s="26"/>
      <c r="BEM9" s="27"/>
      <c r="BEP9" s="25"/>
      <c r="BEQ9" s="26"/>
      <c r="BER9" s="26"/>
      <c r="BES9" s="26"/>
      <c r="BET9" s="26"/>
      <c r="BEU9" s="27"/>
      <c r="BEX9" s="25"/>
      <c r="BEY9" s="26"/>
      <c r="BEZ9" s="26"/>
      <c r="BFA9" s="26"/>
      <c r="BFB9" s="26"/>
      <c r="BFC9" s="27"/>
      <c r="BFF9" s="25"/>
      <c r="BFG9" s="26"/>
      <c r="BFH9" s="26"/>
      <c r="BFI9" s="26"/>
      <c r="BFJ9" s="26"/>
      <c r="BFK9" s="27"/>
      <c r="BFN9" s="25"/>
      <c r="BFO9" s="26"/>
      <c r="BFP9" s="26"/>
      <c r="BFQ9" s="26"/>
      <c r="BFR9" s="26"/>
      <c r="BFS9" s="27"/>
      <c r="BFV9" s="25"/>
      <c r="BFW9" s="26"/>
      <c r="BFX9" s="26"/>
      <c r="BFY9" s="26"/>
      <c r="BFZ9" s="26"/>
      <c r="BGA9" s="27"/>
      <c r="BGD9" s="25"/>
      <c r="BGE9" s="26"/>
      <c r="BGF9" s="26"/>
      <c r="BGG9" s="26"/>
      <c r="BGH9" s="26"/>
      <c r="BGI9" s="27"/>
      <c r="BGL9" s="25"/>
      <c r="BGM9" s="26"/>
      <c r="BGN9" s="26"/>
      <c r="BGO9" s="26"/>
      <c r="BGP9" s="26"/>
      <c r="BGQ9" s="27"/>
      <c r="BGT9" s="25"/>
      <c r="BGU9" s="26"/>
      <c r="BGV9" s="26"/>
      <c r="BGW9" s="26"/>
      <c r="BGX9" s="26"/>
      <c r="BGY9" s="27"/>
      <c r="BHB9" s="25"/>
      <c r="BHC9" s="26"/>
      <c r="BHD9" s="26"/>
      <c r="BHE9" s="26"/>
      <c r="BHF9" s="26"/>
      <c r="BHG9" s="27"/>
      <c r="BHJ9" s="25"/>
      <c r="BHK9" s="26"/>
      <c r="BHL9" s="26"/>
      <c r="BHM9" s="26"/>
      <c r="BHN9" s="26"/>
      <c r="BHO9" s="27"/>
      <c r="BHR9" s="25"/>
      <c r="BHS9" s="26"/>
      <c r="BHT9" s="26"/>
      <c r="BHU9" s="26"/>
      <c r="BHV9" s="26"/>
      <c r="BHW9" s="27"/>
      <c r="BHZ9" s="25"/>
      <c r="BIA9" s="26"/>
      <c r="BIB9" s="26"/>
      <c r="BIC9" s="26"/>
      <c r="BID9" s="26"/>
      <c r="BIE9" s="27"/>
      <c r="BIH9" s="25"/>
      <c r="BII9" s="26"/>
      <c r="BIJ9" s="26"/>
      <c r="BIK9" s="26"/>
      <c r="BIL9" s="26"/>
      <c r="BIM9" s="27"/>
      <c r="BIP9" s="25"/>
      <c r="BIQ9" s="26"/>
      <c r="BIR9" s="26"/>
      <c r="BIS9" s="26"/>
      <c r="BIT9" s="26"/>
      <c r="BIU9" s="27"/>
      <c r="BIX9" s="25"/>
      <c r="BIY9" s="26"/>
      <c r="BIZ9" s="26"/>
      <c r="BJA9" s="26"/>
      <c r="BJB9" s="26"/>
      <c r="BJC9" s="27"/>
      <c r="BJF9" s="25"/>
      <c r="BJG9" s="26"/>
      <c r="BJH9" s="26"/>
      <c r="BJI9" s="26"/>
      <c r="BJJ9" s="26"/>
      <c r="BJK9" s="27"/>
      <c r="BJN9" s="25"/>
      <c r="BJO9" s="26"/>
      <c r="BJP9" s="26"/>
      <c r="BJQ9" s="26"/>
      <c r="BJR9" s="26"/>
      <c r="BJS9" s="27"/>
      <c r="BJV9" s="25"/>
      <c r="BJW9" s="26"/>
      <c r="BJX9" s="26"/>
      <c r="BJY9" s="26"/>
      <c r="BJZ9" s="26"/>
      <c r="BKA9" s="27"/>
      <c r="BKD9" s="25"/>
      <c r="BKE9" s="26"/>
      <c r="BKF9" s="26"/>
      <c r="BKG9" s="26"/>
      <c r="BKH9" s="26"/>
      <c r="BKI9" s="27"/>
      <c r="BKL9" s="25"/>
      <c r="BKM9" s="26"/>
      <c r="BKN9" s="26"/>
      <c r="BKO9" s="26"/>
      <c r="BKP9" s="26"/>
      <c r="BKQ9" s="27"/>
      <c r="BKT9" s="25"/>
      <c r="BKU9" s="26"/>
      <c r="BKV9" s="26"/>
      <c r="BKW9" s="26"/>
      <c r="BKX9" s="26"/>
      <c r="BKY9" s="27"/>
      <c r="BLB9" s="25"/>
      <c r="BLC9" s="26"/>
      <c r="BLD9" s="26"/>
      <c r="BLE9" s="26"/>
      <c r="BLF9" s="26"/>
      <c r="BLG9" s="27"/>
      <c r="BLJ9" s="25"/>
      <c r="BLK9" s="26"/>
      <c r="BLL9" s="26"/>
      <c r="BLM9" s="26"/>
      <c r="BLN9" s="26"/>
      <c r="BLO9" s="27"/>
      <c r="BLR9" s="25"/>
      <c r="BLS9" s="26"/>
      <c r="BLT9" s="26"/>
      <c r="BLU9" s="26"/>
      <c r="BLV9" s="26"/>
      <c r="BLW9" s="27"/>
      <c r="BLZ9" s="25"/>
      <c r="BMA9" s="26"/>
      <c r="BMB9" s="26"/>
      <c r="BMC9" s="26"/>
      <c r="BMD9" s="26"/>
      <c r="BME9" s="27"/>
      <c r="BMH9" s="25"/>
      <c r="BMI9" s="26"/>
      <c r="BMJ9" s="26"/>
      <c r="BMK9" s="26"/>
      <c r="BML9" s="26"/>
      <c r="BMM9" s="27"/>
      <c r="BMP9" s="25"/>
      <c r="BMQ9" s="26"/>
      <c r="BMR9" s="26"/>
      <c r="BMS9" s="26"/>
      <c r="BMT9" s="26"/>
      <c r="BMU9" s="27"/>
      <c r="BMX9" s="25"/>
      <c r="BMY9" s="26"/>
      <c r="BMZ9" s="26"/>
      <c r="BNA9" s="26"/>
      <c r="BNB9" s="26"/>
      <c r="BNC9" s="27"/>
      <c r="BNF9" s="25"/>
      <c r="BNG9" s="26"/>
      <c r="BNH9" s="26"/>
      <c r="BNI9" s="26"/>
      <c r="BNJ9" s="26"/>
      <c r="BNK9" s="27"/>
      <c r="BNN9" s="25"/>
      <c r="BNO9" s="26"/>
      <c r="BNP9" s="26"/>
      <c r="BNQ9" s="26"/>
      <c r="BNR9" s="26"/>
      <c r="BNS9" s="27"/>
      <c r="BNV9" s="25"/>
      <c r="BNW9" s="26"/>
      <c r="BNX9" s="26"/>
      <c r="BNY9" s="26"/>
      <c r="BNZ9" s="26"/>
      <c r="BOA9" s="27"/>
      <c r="BOD9" s="25"/>
      <c r="BOE9" s="26"/>
      <c r="BOF9" s="26"/>
      <c r="BOG9" s="26"/>
      <c r="BOH9" s="26"/>
      <c r="BOI9" s="27"/>
      <c r="BOL9" s="25"/>
      <c r="BOM9" s="26"/>
      <c r="BON9" s="26"/>
      <c r="BOO9" s="26"/>
      <c r="BOP9" s="26"/>
      <c r="BOQ9" s="27"/>
      <c r="BOT9" s="25"/>
      <c r="BOU9" s="26"/>
      <c r="BOV9" s="26"/>
      <c r="BOW9" s="26"/>
      <c r="BOX9" s="26"/>
      <c r="BOY9" s="27"/>
      <c r="BPB9" s="25"/>
      <c r="BPC9" s="26"/>
      <c r="BPD9" s="26"/>
      <c r="BPE9" s="26"/>
      <c r="BPF9" s="26"/>
      <c r="BPG9" s="27"/>
      <c r="BPJ9" s="25"/>
      <c r="BPK9" s="26"/>
      <c r="BPL9" s="26"/>
      <c r="BPM9" s="26"/>
      <c r="BPN9" s="26"/>
      <c r="BPO9" s="27"/>
      <c r="BPR9" s="25"/>
      <c r="BPS9" s="26"/>
      <c r="BPT9" s="26"/>
      <c r="BPU9" s="26"/>
      <c r="BPV9" s="26"/>
      <c r="BPW9" s="27"/>
      <c r="BPZ9" s="25"/>
      <c r="BQA9" s="26"/>
      <c r="BQB9" s="26"/>
      <c r="BQC9" s="26"/>
      <c r="BQD9" s="26"/>
      <c r="BQE9" s="27"/>
      <c r="BQH9" s="25"/>
      <c r="BQI9" s="26"/>
      <c r="BQJ9" s="26"/>
      <c r="BQK9" s="26"/>
      <c r="BQL9" s="26"/>
      <c r="BQM9" s="27"/>
      <c r="BQP9" s="25"/>
      <c r="BQQ9" s="26"/>
      <c r="BQR9" s="26"/>
      <c r="BQS9" s="26"/>
      <c r="BQT9" s="26"/>
      <c r="BQU9" s="27"/>
      <c r="BQX9" s="25"/>
      <c r="BQY9" s="26"/>
      <c r="BQZ9" s="26"/>
      <c r="BRA9" s="26"/>
      <c r="BRB9" s="26"/>
      <c r="BRC9" s="27"/>
      <c r="BRF9" s="25"/>
      <c r="BRG9" s="26"/>
      <c r="BRH9" s="26"/>
      <c r="BRI9" s="26"/>
      <c r="BRJ9" s="26"/>
      <c r="BRK9" s="27"/>
      <c r="BRN9" s="25"/>
      <c r="BRO9" s="26"/>
      <c r="BRP9" s="26"/>
      <c r="BRQ9" s="26"/>
      <c r="BRR9" s="26"/>
      <c r="BRS9" s="27"/>
      <c r="BRV9" s="25"/>
      <c r="BRW9" s="26"/>
      <c r="BRX9" s="26"/>
      <c r="BRY9" s="26"/>
      <c r="BRZ9" s="26"/>
      <c r="BSA9" s="27"/>
      <c r="BSD9" s="25"/>
      <c r="BSE9" s="26"/>
      <c r="BSF9" s="26"/>
      <c r="BSG9" s="26"/>
      <c r="BSH9" s="26"/>
      <c r="BSI9" s="27"/>
      <c r="BSL9" s="25"/>
      <c r="BSM9" s="26"/>
      <c r="BSN9" s="26"/>
      <c r="BSO9" s="26"/>
      <c r="BSP9" s="26"/>
      <c r="BSQ9" s="27"/>
      <c r="BST9" s="25"/>
      <c r="BSU9" s="26"/>
      <c r="BSV9" s="26"/>
      <c r="BSW9" s="26"/>
      <c r="BSX9" s="26"/>
      <c r="BSY9" s="27"/>
      <c r="BTB9" s="25"/>
      <c r="BTC9" s="26"/>
      <c r="BTD9" s="26"/>
      <c r="BTE9" s="26"/>
      <c r="BTF9" s="26"/>
      <c r="BTG9" s="27"/>
      <c r="BTJ9" s="25"/>
      <c r="BTK9" s="26"/>
      <c r="BTL9" s="26"/>
      <c r="BTM9" s="26"/>
      <c r="BTN9" s="26"/>
      <c r="BTO9" s="27"/>
      <c r="BTR9" s="25"/>
      <c r="BTS9" s="26"/>
      <c r="BTT9" s="26"/>
      <c r="BTU9" s="26"/>
      <c r="BTV9" s="26"/>
      <c r="BTW9" s="27"/>
      <c r="BTZ9" s="25"/>
      <c r="BUA9" s="26"/>
      <c r="BUB9" s="26"/>
      <c r="BUC9" s="26"/>
      <c r="BUD9" s="26"/>
      <c r="BUE9" s="27"/>
      <c r="BUH9" s="25"/>
      <c r="BUI9" s="26"/>
      <c r="BUJ9" s="26"/>
      <c r="BUK9" s="26"/>
      <c r="BUL9" s="26"/>
      <c r="BUM9" s="27"/>
      <c r="BUP9" s="25"/>
      <c r="BUQ9" s="26"/>
      <c r="BUR9" s="26"/>
      <c r="BUS9" s="26"/>
      <c r="BUT9" s="26"/>
      <c r="BUU9" s="27"/>
      <c r="BUX9" s="25"/>
      <c r="BUY9" s="26"/>
      <c r="BUZ9" s="26"/>
      <c r="BVA9" s="26"/>
      <c r="BVB9" s="26"/>
      <c r="BVC9" s="27"/>
      <c r="BVF9" s="25"/>
      <c r="BVG9" s="26"/>
      <c r="BVH9" s="26"/>
      <c r="BVI9" s="26"/>
      <c r="BVJ9" s="26"/>
      <c r="BVK9" s="27"/>
      <c r="BVN9" s="25"/>
      <c r="BVO9" s="26"/>
      <c r="BVP9" s="26"/>
      <c r="BVQ9" s="26"/>
      <c r="BVR9" s="26"/>
      <c r="BVS9" s="27"/>
      <c r="BVV9" s="25"/>
      <c r="BVW9" s="26"/>
      <c r="BVX9" s="26"/>
      <c r="BVY9" s="26"/>
      <c r="BVZ9" s="26"/>
      <c r="BWA9" s="27"/>
      <c r="BWD9" s="25"/>
      <c r="BWE9" s="26"/>
      <c r="BWF9" s="26"/>
      <c r="BWG9" s="26"/>
      <c r="BWH9" s="26"/>
      <c r="BWI9" s="27"/>
      <c r="BWL9" s="25"/>
      <c r="BWM9" s="26"/>
      <c r="BWN9" s="26"/>
      <c r="BWO9" s="26"/>
      <c r="BWP9" s="26"/>
      <c r="BWQ9" s="27"/>
      <c r="BWT9" s="25"/>
      <c r="BWU9" s="26"/>
      <c r="BWV9" s="26"/>
      <c r="BWW9" s="26"/>
      <c r="BWX9" s="26"/>
      <c r="BWY9" s="27"/>
      <c r="BXB9" s="25"/>
      <c r="BXC9" s="26"/>
      <c r="BXD9" s="26"/>
      <c r="BXE9" s="26"/>
      <c r="BXF9" s="26"/>
      <c r="BXG9" s="27"/>
      <c r="BXJ9" s="25"/>
      <c r="BXK9" s="26"/>
      <c r="BXL9" s="26"/>
      <c r="BXM9" s="26"/>
      <c r="BXN9" s="26"/>
      <c r="BXO9" s="27"/>
      <c r="BXR9" s="25"/>
      <c r="BXS9" s="26"/>
      <c r="BXT9" s="26"/>
      <c r="BXU9" s="26"/>
      <c r="BXV9" s="26"/>
      <c r="BXW9" s="27"/>
      <c r="BXZ9" s="25"/>
      <c r="BYA9" s="26"/>
      <c r="BYB9" s="26"/>
      <c r="BYC9" s="26"/>
      <c r="BYD9" s="26"/>
      <c r="BYE9" s="27"/>
      <c r="BYH9" s="25"/>
      <c r="BYI9" s="26"/>
      <c r="BYJ9" s="26"/>
      <c r="BYK9" s="26"/>
      <c r="BYL9" s="26"/>
      <c r="BYM9" s="27"/>
      <c r="BYP9" s="25"/>
      <c r="BYQ9" s="26"/>
      <c r="BYR9" s="26"/>
      <c r="BYS9" s="26"/>
      <c r="BYT9" s="26"/>
      <c r="BYU9" s="27"/>
      <c r="BYX9" s="25"/>
      <c r="BYY9" s="26"/>
      <c r="BYZ9" s="26"/>
      <c r="BZA9" s="26"/>
      <c r="BZB9" s="26"/>
      <c r="BZC9" s="27"/>
      <c r="BZF9" s="25"/>
      <c r="BZG9" s="26"/>
      <c r="BZH9" s="26"/>
      <c r="BZI9" s="26"/>
      <c r="BZJ9" s="26"/>
      <c r="BZK9" s="27"/>
      <c r="BZN9" s="25"/>
      <c r="BZO9" s="26"/>
      <c r="BZP9" s="26"/>
      <c r="BZQ9" s="26"/>
      <c r="BZR9" s="26"/>
      <c r="BZS9" s="27"/>
      <c r="BZV9" s="25"/>
      <c r="BZW9" s="26"/>
      <c r="BZX9" s="26"/>
      <c r="BZY9" s="26"/>
      <c r="BZZ9" s="26"/>
      <c r="CAA9" s="27"/>
      <c r="CAD9" s="25"/>
      <c r="CAE9" s="26"/>
      <c r="CAF9" s="26"/>
      <c r="CAG9" s="26"/>
      <c r="CAH9" s="26"/>
      <c r="CAI9" s="27"/>
      <c r="CAL9" s="25"/>
      <c r="CAM9" s="26"/>
      <c r="CAN9" s="26"/>
      <c r="CAO9" s="26"/>
      <c r="CAP9" s="26"/>
      <c r="CAQ9" s="27"/>
      <c r="CAT9" s="25"/>
      <c r="CAU9" s="26"/>
      <c r="CAV9" s="26"/>
      <c r="CAW9" s="26"/>
      <c r="CAX9" s="26"/>
      <c r="CAY9" s="27"/>
      <c r="CBB9" s="25"/>
      <c r="CBC9" s="26"/>
      <c r="CBD9" s="26"/>
      <c r="CBE9" s="26"/>
      <c r="CBF9" s="26"/>
      <c r="CBG9" s="27"/>
      <c r="CBJ9" s="25"/>
      <c r="CBK9" s="26"/>
      <c r="CBL9" s="26"/>
      <c r="CBM9" s="26"/>
      <c r="CBN9" s="26"/>
      <c r="CBO9" s="27"/>
      <c r="CBR9" s="25"/>
      <c r="CBS9" s="26"/>
      <c r="CBT9" s="26"/>
      <c r="CBU9" s="26"/>
      <c r="CBV9" s="26"/>
      <c r="CBW9" s="27"/>
      <c r="CBZ9" s="25"/>
      <c r="CCA9" s="26"/>
      <c r="CCB9" s="26"/>
      <c r="CCC9" s="26"/>
      <c r="CCD9" s="26"/>
      <c r="CCE9" s="27"/>
      <c r="CCH9" s="25"/>
      <c r="CCI9" s="26"/>
      <c r="CCJ9" s="26"/>
      <c r="CCK9" s="26"/>
      <c r="CCL9" s="26"/>
      <c r="CCM9" s="27"/>
      <c r="CCP9" s="25"/>
      <c r="CCQ9" s="26"/>
      <c r="CCR9" s="26"/>
      <c r="CCS9" s="26"/>
      <c r="CCT9" s="26"/>
      <c r="CCU9" s="27"/>
      <c r="CCX9" s="25"/>
      <c r="CCY9" s="26"/>
      <c r="CCZ9" s="26"/>
      <c r="CDA9" s="26"/>
      <c r="CDB9" s="26"/>
      <c r="CDC9" s="27"/>
      <c r="CDF9" s="25"/>
      <c r="CDG9" s="26"/>
      <c r="CDH9" s="26"/>
      <c r="CDI9" s="26"/>
      <c r="CDJ9" s="26"/>
      <c r="CDK9" s="27"/>
      <c r="CDN9" s="25"/>
      <c r="CDO9" s="26"/>
      <c r="CDP9" s="26"/>
      <c r="CDQ9" s="26"/>
      <c r="CDR9" s="26"/>
      <c r="CDS9" s="27"/>
      <c r="CDV9" s="25"/>
      <c r="CDW9" s="26"/>
      <c r="CDX9" s="26"/>
      <c r="CDY9" s="26"/>
      <c r="CDZ9" s="26"/>
      <c r="CEA9" s="27"/>
      <c r="CED9" s="25"/>
      <c r="CEE9" s="26"/>
      <c r="CEF9" s="26"/>
      <c r="CEG9" s="26"/>
      <c r="CEH9" s="26"/>
      <c r="CEI9" s="27"/>
      <c r="CEL9" s="25"/>
      <c r="CEM9" s="26"/>
      <c r="CEN9" s="26"/>
      <c r="CEO9" s="26"/>
      <c r="CEP9" s="26"/>
      <c r="CEQ9" s="27"/>
      <c r="CET9" s="25"/>
      <c r="CEU9" s="26"/>
      <c r="CEV9" s="26"/>
      <c r="CEW9" s="26"/>
      <c r="CEX9" s="26"/>
      <c r="CEY9" s="27"/>
      <c r="CFB9" s="25"/>
      <c r="CFC9" s="26"/>
      <c r="CFD9" s="26"/>
      <c r="CFE9" s="26"/>
      <c r="CFF9" s="26"/>
      <c r="CFG9" s="27"/>
      <c r="CFJ9" s="25"/>
      <c r="CFK9" s="26"/>
      <c r="CFL9" s="26"/>
      <c r="CFM9" s="26"/>
      <c r="CFN9" s="26"/>
      <c r="CFO9" s="27"/>
      <c r="CFR9" s="25"/>
      <c r="CFS9" s="26"/>
      <c r="CFT9" s="26"/>
      <c r="CFU9" s="26"/>
      <c r="CFV9" s="26"/>
      <c r="CFW9" s="27"/>
      <c r="CFZ9" s="25"/>
      <c r="CGA9" s="26"/>
      <c r="CGB9" s="26"/>
      <c r="CGC9" s="26"/>
      <c r="CGD9" s="26"/>
      <c r="CGE9" s="27"/>
      <c r="CGH9" s="25"/>
      <c r="CGI9" s="26"/>
      <c r="CGJ9" s="26"/>
      <c r="CGK9" s="26"/>
      <c r="CGL9" s="26"/>
      <c r="CGM9" s="27"/>
      <c r="CGP9" s="25"/>
      <c r="CGQ9" s="26"/>
      <c r="CGR9" s="26"/>
      <c r="CGS9" s="26"/>
      <c r="CGT9" s="26"/>
      <c r="CGU9" s="27"/>
      <c r="CGX9" s="25"/>
      <c r="CGY9" s="26"/>
      <c r="CGZ9" s="26"/>
      <c r="CHA9" s="26"/>
      <c r="CHB9" s="26"/>
      <c r="CHC9" s="27"/>
      <c r="CHF9" s="25"/>
      <c r="CHG9" s="26"/>
      <c r="CHH9" s="26"/>
      <c r="CHI9" s="26"/>
      <c r="CHJ9" s="26"/>
      <c r="CHK9" s="27"/>
      <c r="CHN9" s="25"/>
      <c r="CHO9" s="26"/>
      <c r="CHP9" s="26"/>
      <c r="CHQ9" s="26"/>
      <c r="CHR9" s="26"/>
      <c r="CHS9" s="27"/>
      <c r="CHV9" s="25"/>
      <c r="CHW9" s="26"/>
      <c r="CHX9" s="26"/>
      <c r="CHY9" s="26"/>
      <c r="CHZ9" s="26"/>
      <c r="CIA9" s="27"/>
      <c r="CID9" s="25"/>
      <c r="CIE9" s="26"/>
      <c r="CIF9" s="26"/>
      <c r="CIG9" s="26"/>
      <c r="CIH9" s="26"/>
      <c r="CII9" s="27"/>
      <c r="CIL9" s="25"/>
      <c r="CIM9" s="26"/>
      <c r="CIN9" s="26"/>
      <c r="CIO9" s="26"/>
      <c r="CIP9" s="26"/>
      <c r="CIQ9" s="27"/>
      <c r="CIT9" s="25"/>
      <c r="CIU9" s="26"/>
      <c r="CIV9" s="26"/>
      <c r="CIW9" s="26"/>
      <c r="CIX9" s="26"/>
      <c r="CIY9" s="27"/>
      <c r="CJB9" s="25"/>
      <c r="CJC9" s="26"/>
      <c r="CJD9" s="26"/>
      <c r="CJE9" s="26"/>
      <c r="CJF9" s="26"/>
      <c r="CJG9" s="27"/>
      <c r="CJJ9" s="25"/>
      <c r="CJK9" s="26"/>
      <c r="CJL9" s="26"/>
      <c r="CJM9" s="26"/>
      <c r="CJN9" s="26"/>
      <c r="CJO9" s="27"/>
      <c r="CJR9" s="25"/>
      <c r="CJS9" s="26"/>
      <c r="CJT9" s="26"/>
      <c r="CJU9" s="26"/>
      <c r="CJV9" s="26"/>
      <c r="CJW9" s="27"/>
      <c r="CJZ9" s="25"/>
      <c r="CKA9" s="26"/>
      <c r="CKB9" s="26"/>
      <c r="CKC9" s="26"/>
      <c r="CKD9" s="26"/>
      <c r="CKE9" s="27"/>
      <c r="CKH9" s="25"/>
      <c r="CKI9" s="26"/>
      <c r="CKJ9" s="26"/>
      <c r="CKK9" s="26"/>
      <c r="CKL9" s="26"/>
      <c r="CKM9" s="27"/>
      <c r="CKP9" s="25"/>
      <c r="CKQ9" s="26"/>
      <c r="CKR9" s="26"/>
      <c r="CKS9" s="26"/>
      <c r="CKT9" s="26"/>
      <c r="CKU9" s="27"/>
      <c r="CKX9" s="25"/>
      <c r="CKY9" s="26"/>
      <c r="CKZ9" s="26"/>
      <c r="CLA9" s="26"/>
      <c r="CLB9" s="26"/>
      <c r="CLC9" s="27"/>
      <c r="CLF9" s="25"/>
      <c r="CLG9" s="26"/>
      <c r="CLH9" s="26"/>
      <c r="CLI9" s="26"/>
      <c r="CLJ9" s="26"/>
      <c r="CLK9" s="27"/>
      <c r="CLN9" s="25"/>
      <c r="CLO9" s="26"/>
      <c r="CLP9" s="26"/>
      <c r="CLQ9" s="26"/>
      <c r="CLR9" s="26"/>
      <c r="CLS9" s="27"/>
      <c r="CLV9" s="25"/>
      <c r="CLW9" s="26"/>
      <c r="CLX9" s="26"/>
      <c r="CLY9" s="26"/>
      <c r="CLZ9" s="26"/>
      <c r="CMA9" s="27"/>
      <c r="CMD9" s="25"/>
      <c r="CME9" s="26"/>
      <c r="CMF9" s="26"/>
      <c r="CMG9" s="26"/>
      <c r="CMH9" s="26"/>
      <c r="CMI9" s="27"/>
      <c r="CML9" s="25"/>
      <c r="CMM9" s="26"/>
      <c r="CMN9" s="26"/>
      <c r="CMO9" s="26"/>
      <c r="CMP9" s="26"/>
      <c r="CMQ9" s="27"/>
      <c r="CMT9" s="25"/>
      <c r="CMU9" s="26"/>
      <c r="CMV9" s="26"/>
      <c r="CMW9" s="26"/>
      <c r="CMX9" s="26"/>
      <c r="CMY9" s="27"/>
      <c r="CNB9" s="25"/>
      <c r="CNC9" s="26"/>
      <c r="CND9" s="26"/>
      <c r="CNE9" s="26"/>
      <c r="CNF9" s="26"/>
      <c r="CNG9" s="27"/>
      <c r="CNJ9" s="25"/>
      <c r="CNK9" s="26"/>
      <c r="CNL9" s="26"/>
      <c r="CNM9" s="26"/>
      <c r="CNN9" s="26"/>
      <c r="CNO9" s="27"/>
      <c r="CNR9" s="25"/>
      <c r="CNS9" s="26"/>
      <c r="CNT9" s="26"/>
      <c r="CNU9" s="26"/>
      <c r="CNV9" s="26"/>
      <c r="CNW9" s="27"/>
      <c r="CNZ9" s="25"/>
      <c r="COA9" s="26"/>
      <c r="COB9" s="26"/>
      <c r="COC9" s="26"/>
      <c r="COD9" s="26"/>
      <c r="COE9" s="27"/>
      <c r="COH9" s="25"/>
      <c r="COI9" s="26"/>
      <c r="COJ9" s="26"/>
      <c r="COK9" s="26"/>
      <c r="COL9" s="26"/>
      <c r="COM9" s="27"/>
      <c r="COP9" s="25"/>
      <c r="COQ9" s="26"/>
      <c r="COR9" s="26"/>
      <c r="COS9" s="26"/>
      <c r="COT9" s="26"/>
      <c r="COU9" s="27"/>
      <c r="COX9" s="25"/>
      <c r="COY9" s="26"/>
      <c r="COZ9" s="26"/>
      <c r="CPA9" s="26"/>
      <c r="CPB9" s="26"/>
      <c r="CPC9" s="27"/>
      <c r="CPF9" s="25"/>
      <c r="CPG9" s="26"/>
      <c r="CPH9" s="26"/>
      <c r="CPI9" s="26"/>
      <c r="CPJ9" s="26"/>
      <c r="CPK9" s="27"/>
      <c r="CPN9" s="25"/>
      <c r="CPO9" s="26"/>
      <c r="CPP9" s="26"/>
      <c r="CPQ9" s="26"/>
      <c r="CPR9" s="26"/>
      <c r="CPS9" s="27"/>
      <c r="CPV9" s="25"/>
      <c r="CPW9" s="26"/>
      <c r="CPX9" s="26"/>
      <c r="CPY9" s="26"/>
      <c r="CPZ9" s="26"/>
      <c r="CQA9" s="27"/>
      <c r="CQD9" s="25"/>
      <c r="CQE9" s="26"/>
      <c r="CQF9" s="26"/>
      <c r="CQG9" s="26"/>
      <c r="CQH9" s="26"/>
      <c r="CQI9" s="27"/>
      <c r="CQL9" s="25"/>
      <c r="CQM9" s="26"/>
      <c r="CQN9" s="26"/>
      <c r="CQO9" s="26"/>
      <c r="CQP9" s="26"/>
      <c r="CQQ9" s="27"/>
      <c r="CQT9" s="25"/>
      <c r="CQU9" s="26"/>
      <c r="CQV9" s="26"/>
      <c r="CQW9" s="26"/>
      <c r="CQX9" s="26"/>
      <c r="CQY9" s="27"/>
      <c r="CRB9" s="25"/>
      <c r="CRC9" s="26"/>
      <c r="CRD9" s="26"/>
      <c r="CRE9" s="26"/>
      <c r="CRF9" s="26"/>
      <c r="CRG9" s="27"/>
      <c r="CRJ9" s="25"/>
      <c r="CRK9" s="26"/>
      <c r="CRL9" s="26"/>
      <c r="CRM9" s="26"/>
      <c r="CRN9" s="26"/>
      <c r="CRO9" s="27"/>
      <c r="CRR9" s="25"/>
      <c r="CRS9" s="26"/>
      <c r="CRT9" s="26"/>
      <c r="CRU9" s="26"/>
      <c r="CRV9" s="26"/>
      <c r="CRW9" s="27"/>
      <c r="CRZ9" s="25"/>
      <c r="CSA9" s="26"/>
      <c r="CSB9" s="26"/>
      <c r="CSC9" s="26"/>
      <c r="CSD9" s="26"/>
      <c r="CSE9" s="27"/>
      <c r="CSH9" s="25"/>
      <c r="CSI9" s="26"/>
      <c r="CSJ9" s="26"/>
      <c r="CSK9" s="26"/>
      <c r="CSL9" s="26"/>
      <c r="CSM9" s="27"/>
      <c r="CSP9" s="25"/>
      <c r="CSQ9" s="26"/>
      <c r="CSR9" s="26"/>
      <c r="CSS9" s="26"/>
      <c r="CST9" s="26"/>
      <c r="CSU9" s="27"/>
      <c r="CSX9" s="25"/>
      <c r="CSY9" s="26"/>
      <c r="CSZ9" s="26"/>
      <c r="CTA9" s="26"/>
      <c r="CTB9" s="26"/>
      <c r="CTC9" s="27"/>
      <c r="CTF9" s="25"/>
      <c r="CTG9" s="26"/>
      <c r="CTH9" s="26"/>
      <c r="CTI9" s="26"/>
      <c r="CTJ9" s="26"/>
      <c r="CTK9" s="27"/>
      <c r="CTN9" s="25"/>
      <c r="CTO9" s="26"/>
      <c r="CTP9" s="26"/>
      <c r="CTQ9" s="26"/>
      <c r="CTR9" s="26"/>
      <c r="CTS9" s="27"/>
      <c r="CTV9" s="25"/>
      <c r="CTW9" s="26"/>
      <c r="CTX9" s="26"/>
      <c r="CTY9" s="26"/>
      <c r="CTZ9" s="26"/>
      <c r="CUA9" s="27"/>
      <c r="CUD9" s="25"/>
      <c r="CUE9" s="26"/>
      <c r="CUF9" s="26"/>
      <c r="CUG9" s="26"/>
      <c r="CUH9" s="26"/>
      <c r="CUI9" s="27"/>
      <c r="CUL9" s="25"/>
      <c r="CUM9" s="26"/>
      <c r="CUN9" s="26"/>
      <c r="CUO9" s="26"/>
      <c r="CUP9" s="26"/>
      <c r="CUQ9" s="27"/>
      <c r="CUT9" s="25"/>
      <c r="CUU9" s="26"/>
      <c r="CUV9" s="26"/>
      <c r="CUW9" s="26"/>
      <c r="CUX9" s="26"/>
      <c r="CUY9" s="27"/>
      <c r="CVB9" s="25"/>
      <c r="CVC9" s="26"/>
      <c r="CVD9" s="26"/>
      <c r="CVE9" s="26"/>
      <c r="CVF9" s="26"/>
      <c r="CVG9" s="27"/>
      <c r="CVJ9" s="25"/>
      <c r="CVK9" s="26"/>
      <c r="CVL9" s="26"/>
      <c r="CVM9" s="26"/>
      <c r="CVN9" s="26"/>
      <c r="CVO9" s="27"/>
      <c r="CVR9" s="25"/>
      <c r="CVS9" s="26"/>
      <c r="CVT9" s="26"/>
      <c r="CVU9" s="26"/>
      <c r="CVV9" s="26"/>
      <c r="CVW9" s="27"/>
      <c r="CVZ9" s="25"/>
      <c r="CWA9" s="26"/>
      <c r="CWB9" s="26"/>
      <c r="CWC9" s="26"/>
      <c r="CWD9" s="26"/>
      <c r="CWE9" s="27"/>
      <c r="CWH9" s="25"/>
      <c r="CWI9" s="26"/>
      <c r="CWJ9" s="26"/>
      <c r="CWK9" s="26"/>
      <c r="CWL9" s="26"/>
      <c r="CWM9" s="27"/>
      <c r="CWP9" s="25"/>
      <c r="CWQ9" s="26"/>
      <c r="CWR9" s="26"/>
      <c r="CWS9" s="26"/>
      <c r="CWT9" s="26"/>
      <c r="CWU9" s="27"/>
      <c r="CWX9" s="25"/>
      <c r="CWY9" s="26"/>
      <c r="CWZ9" s="26"/>
      <c r="CXA9" s="26"/>
      <c r="CXB9" s="26"/>
      <c r="CXC9" s="27"/>
      <c r="CXF9" s="25"/>
      <c r="CXG9" s="26"/>
      <c r="CXH9" s="26"/>
      <c r="CXI9" s="26"/>
      <c r="CXJ9" s="26"/>
      <c r="CXK9" s="27"/>
      <c r="CXN9" s="25"/>
      <c r="CXO9" s="26"/>
      <c r="CXP9" s="26"/>
      <c r="CXQ9" s="26"/>
      <c r="CXR9" s="26"/>
      <c r="CXS9" s="27"/>
      <c r="CXV9" s="25"/>
      <c r="CXW9" s="26"/>
      <c r="CXX9" s="26"/>
      <c r="CXY9" s="26"/>
      <c r="CXZ9" s="26"/>
      <c r="CYA9" s="27"/>
      <c r="CYD9" s="25"/>
      <c r="CYE9" s="26"/>
      <c r="CYF9" s="26"/>
      <c r="CYG9" s="26"/>
      <c r="CYH9" s="26"/>
      <c r="CYI9" s="27"/>
      <c r="CYL9" s="25"/>
      <c r="CYM9" s="26"/>
      <c r="CYN9" s="26"/>
      <c r="CYO9" s="26"/>
      <c r="CYP9" s="26"/>
      <c r="CYQ9" s="27"/>
      <c r="CYT9" s="25"/>
      <c r="CYU9" s="26"/>
      <c r="CYV9" s="26"/>
      <c r="CYW9" s="26"/>
      <c r="CYX9" s="26"/>
      <c r="CYY9" s="27"/>
      <c r="CZB9" s="25"/>
      <c r="CZC9" s="26"/>
      <c r="CZD9" s="26"/>
      <c r="CZE9" s="26"/>
      <c r="CZF9" s="26"/>
      <c r="CZG9" s="27"/>
      <c r="CZJ9" s="25"/>
      <c r="CZK9" s="26"/>
      <c r="CZL9" s="26"/>
      <c r="CZM9" s="26"/>
      <c r="CZN9" s="26"/>
      <c r="CZO9" s="27"/>
      <c r="CZR9" s="25"/>
      <c r="CZS9" s="26"/>
      <c r="CZT9" s="26"/>
      <c r="CZU9" s="26"/>
      <c r="CZV9" s="26"/>
      <c r="CZW9" s="27"/>
      <c r="CZZ9" s="25"/>
      <c r="DAA9" s="26"/>
      <c r="DAB9" s="26"/>
      <c r="DAC9" s="26"/>
      <c r="DAD9" s="26"/>
      <c r="DAE9" s="27"/>
      <c r="DAH9" s="25"/>
      <c r="DAI9" s="26"/>
      <c r="DAJ9" s="26"/>
      <c r="DAK9" s="26"/>
      <c r="DAL9" s="26"/>
      <c r="DAM9" s="27"/>
      <c r="DAP9" s="25"/>
      <c r="DAQ9" s="26"/>
      <c r="DAR9" s="26"/>
      <c r="DAS9" s="26"/>
      <c r="DAT9" s="26"/>
      <c r="DAU9" s="27"/>
      <c r="DAX9" s="25"/>
      <c r="DAY9" s="26"/>
      <c r="DAZ9" s="26"/>
      <c r="DBA9" s="26"/>
      <c r="DBB9" s="26"/>
      <c r="DBC9" s="27"/>
      <c r="DBF9" s="25"/>
      <c r="DBG9" s="26"/>
      <c r="DBH9" s="26"/>
      <c r="DBI9" s="26"/>
      <c r="DBJ9" s="26"/>
      <c r="DBK9" s="27"/>
      <c r="DBN9" s="25"/>
      <c r="DBO9" s="26"/>
      <c r="DBP9" s="26"/>
      <c r="DBQ9" s="26"/>
      <c r="DBR9" s="26"/>
      <c r="DBS9" s="27"/>
      <c r="DBV9" s="25"/>
      <c r="DBW9" s="26"/>
      <c r="DBX9" s="26"/>
      <c r="DBY9" s="26"/>
      <c r="DBZ9" s="26"/>
      <c r="DCA9" s="27"/>
      <c r="DCD9" s="25"/>
      <c r="DCE9" s="26"/>
      <c r="DCF9" s="26"/>
      <c r="DCG9" s="26"/>
      <c r="DCH9" s="26"/>
      <c r="DCI9" s="27"/>
      <c r="DCL9" s="25"/>
      <c r="DCM9" s="26"/>
      <c r="DCN9" s="26"/>
      <c r="DCO9" s="26"/>
      <c r="DCP9" s="26"/>
      <c r="DCQ9" s="27"/>
      <c r="DCT9" s="25"/>
      <c r="DCU9" s="26"/>
      <c r="DCV9" s="26"/>
      <c r="DCW9" s="26"/>
      <c r="DCX9" s="26"/>
      <c r="DCY9" s="27"/>
      <c r="DDB9" s="25"/>
      <c r="DDC9" s="26"/>
      <c r="DDD9" s="26"/>
      <c r="DDE9" s="26"/>
      <c r="DDF9" s="26"/>
      <c r="DDG9" s="27"/>
      <c r="DDJ9" s="25"/>
      <c r="DDK9" s="26"/>
      <c r="DDL9" s="26"/>
      <c r="DDM9" s="26"/>
      <c r="DDN9" s="26"/>
      <c r="DDO9" s="27"/>
      <c r="DDR9" s="25"/>
      <c r="DDS9" s="26"/>
      <c r="DDT9" s="26"/>
      <c r="DDU9" s="26"/>
      <c r="DDV9" s="26"/>
      <c r="DDW9" s="27"/>
      <c r="DDZ9" s="25"/>
      <c r="DEA9" s="26"/>
      <c r="DEB9" s="26"/>
      <c r="DEC9" s="26"/>
      <c r="DED9" s="26"/>
      <c r="DEE9" s="27"/>
      <c r="DEH9" s="25"/>
      <c r="DEI9" s="26"/>
      <c r="DEJ9" s="26"/>
      <c r="DEK9" s="26"/>
      <c r="DEL9" s="26"/>
      <c r="DEM9" s="27"/>
      <c r="DEP9" s="25"/>
      <c r="DEQ9" s="26"/>
      <c r="DER9" s="26"/>
      <c r="DES9" s="26"/>
      <c r="DET9" s="26"/>
      <c r="DEU9" s="27"/>
      <c r="DEX9" s="25"/>
      <c r="DEY9" s="26"/>
      <c r="DEZ9" s="26"/>
      <c r="DFA9" s="26"/>
      <c r="DFB9" s="26"/>
      <c r="DFC9" s="27"/>
      <c r="DFF9" s="25"/>
      <c r="DFG9" s="26"/>
      <c r="DFH9" s="26"/>
      <c r="DFI9" s="26"/>
      <c r="DFJ9" s="26"/>
      <c r="DFK9" s="27"/>
      <c r="DFN9" s="25"/>
      <c r="DFO9" s="26"/>
      <c r="DFP9" s="26"/>
      <c r="DFQ9" s="26"/>
      <c r="DFR9" s="26"/>
      <c r="DFS9" s="27"/>
      <c r="DFV9" s="25"/>
      <c r="DFW9" s="26"/>
      <c r="DFX9" s="26"/>
      <c r="DFY9" s="26"/>
      <c r="DFZ9" s="26"/>
      <c r="DGA9" s="27"/>
      <c r="DGD9" s="25"/>
      <c r="DGE9" s="26"/>
      <c r="DGF9" s="26"/>
      <c r="DGG9" s="26"/>
      <c r="DGH9" s="26"/>
      <c r="DGI9" s="27"/>
      <c r="DGL9" s="25"/>
      <c r="DGM9" s="26"/>
      <c r="DGN9" s="26"/>
      <c r="DGO9" s="26"/>
      <c r="DGP9" s="26"/>
      <c r="DGQ9" s="27"/>
      <c r="DGT9" s="25"/>
      <c r="DGU9" s="26"/>
      <c r="DGV9" s="26"/>
      <c r="DGW9" s="26"/>
      <c r="DGX9" s="26"/>
      <c r="DGY9" s="27"/>
      <c r="DHB9" s="25"/>
      <c r="DHC9" s="26"/>
      <c r="DHD9" s="26"/>
      <c r="DHE9" s="26"/>
      <c r="DHF9" s="26"/>
      <c r="DHG9" s="27"/>
      <c r="DHJ9" s="25"/>
      <c r="DHK9" s="26"/>
      <c r="DHL9" s="26"/>
      <c r="DHM9" s="26"/>
      <c r="DHN9" s="26"/>
      <c r="DHO9" s="27"/>
      <c r="DHR9" s="25"/>
      <c r="DHS9" s="26"/>
      <c r="DHT9" s="26"/>
      <c r="DHU9" s="26"/>
      <c r="DHV9" s="26"/>
      <c r="DHW9" s="27"/>
      <c r="DHZ9" s="25"/>
      <c r="DIA9" s="26"/>
      <c r="DIB9" s="26"/>
      <c r="DIC9" s="26"/>
      <c r="DID9" s="26"/>
      <c r="DIE9" s="27"/>
      <c r="DIH9" s="25"/>
      <c r="DII9" s="26"/>
      <c r="DIJ9" s="26"/>
      <c r="DIK9" s="26"/>
      <c r="DIL9" s="26"/>
      <c r="DIM9" s="27"/>
      <c r="DIP9" s="25"/>
      <c r="DIQ9" s="26"/>
      <c r="DIR9" s="26"/>
      <c r="DIS9" s="26"/>
      <c r="DIT9" s="26"/>
      <c r="DIU9" s="27"/>
      <c r="DIX9" s="25"/>
      <c r="DIY9" s="26"/>
      <c r="DIZ9" s="26"/>
      <c r="DJA9" s="26"/>
      <c r="DJB9" s="26"/>
      <c r="DJC9" s="27"/>
      <c r="DJF9" s="25"/>
      <c r="DJG9" s="26"/>
      <c r="DJH9" s="26"/>
      <c r="DJI9" s="26"/>
      <c r="DJJ9" s="26"/>
      <c r="DJK9" s="27"/>
      <c r="DJN9" s="25"/>
      <c r="DJO9" s="26"/>
      <c r="DJP9" s="26"/>
      <c r="DJQ9" s="26"/>
      <c r="DJR9" s="26"/>
      <c r="DJS9" s="27"/>
      <c r="DJV9" s="25"/>
      <c r="DJW9" s="26"/>
      <c r="DJX9" s="26"/>
      <c r="DJY9" s="26"/>
      <c r="DJZ9" s="26"/>
      <c r="DKA9" s="27"/>
      <c r="DKD9" s="25"/>
      <c r="DKE9" s="26"/>
      <c r="DKF9" s="26"/>
      <c r="DKG9" s="26"/>
      <c r="DKH9" s="26"/>
      <c r="DKI9" s="27"/>
      <c r="DKL9" s="25"/>
      <c r="DKM9" s="26"/>
      <c r="DKN9" s="26"/>
      <c r="DKO9" s="26"/>
      <c r="DKP9" s="26"/>
      <c r="DKQ9" s="27"/>
      <c r="DKT9" s="25"/>
      <c r="DKU9" s="26"/>
      <c r="DKV9" s="26"/>
      <c r="DKW9" s="26"/>
      <c r="DKX9" s="26"/>
      <c r="DKY9" s="27"/>
      <c r="DLB9" s="25"/>
      <c r="DLC9" s="26"/>
      <c r="DLD9" s="26"/>
      <c r="DLE9" s="26"/>
      <c r="DLF9" s="26"/>
      <c r="DLG9" s="27"/>
      <c r="DLJ9" s="25"/>
      <c r="DLK9" s="26"/>
      <c r="DLL9" s="26"/>
      <c r="DLM9" s="26"/>
      <c r="DLN9" s="26"/>
      <c r="DLO9" s="27"/>
      <c r="DLR9" s="25"/>
      <c r="DLS9" s="26"/>
      <c r="DLT9" s="26"/>
      <c r="DLU9" s="26"/>
      <c r="DLV9" s="26"/>
      <c r="DLW9" s="27"/>
      <c r="DLZ9" s="25"/>
      <c r="DMA9" s="26"/>
      <c r="DMB9" s="26"/>
      <c r="DMC9" s="26"/>
      <c r="DMD9" s="26"/>
      <c r="DME9" s="27"/>
      <c r="DMH9" s="25"/>
      <c r="DMI9" s="26"/>
      <c r="DMJ9" s="26"/>
      <c r="DMK9" s="26"/>
      <c r="DML9" s="26"/>
      <c r="DMM9" s="27"/>
      <c r="DMP9" s="25"/>
      <c r="DMQ9" s="26"/>
      <c r="DMR9" s="26"/>
      <c r="DMS9" s="26"/>
      <c r="DMT9" s="26"/>
      <c r="DMU9" s="27"/>
      <c r="DMX9" s="25"/>
      <c r="DMY9" s="26"/>
      <c r="DMZ9" s="26"/>
      <c r="DNA9" s="26"/>
      <c r="DNB9" s="26"/>
      <c r="DNC9" s="27"/>
      <c r="DNF9" s="25"/>
      <c r="DNG9" s="26"/>
      <c r="DNH9" s="26"/>
      <c r="DNI9" s="26"/>
      <c r="DNJ9" s="26"/>
      <c r="DNK9" s="27"/>
      <c r="DNN9" s="25"/>
      <c r="DNO9" s="26"/>
      <c r="DNP9" s="26"/>
      <c r="DNQ9" s="26"/>
      <c r="DNR9" s="26"/>
      <c r="DNS9" s="27"/>
      <c r="DNV9" s="25"/>
      <c r="DNW9" s="26"/>
      <c r="DNX9" s="26"/>
      <c r="DNY9" s="26"/>
      <c r="DNZ9" s="26"/>
      <c r="DOA9" s="27"/>
      <c r="DOD9" s="25"/>
      <c r="DOE9" s="26"/>
      <c r="DOF9" s="26"/>
      <c r="DOG9" s="26"/>
      <c r="DOH9" s="26"/>
      <c r="DOI9" s="27"/>
      <c r="DOL9" s="25"/>
      <c r="DOM9" s="26"/>
      <c r="DON9" s="26"/>
      <c r="DOO9" s="26"/>
      <c r="DOP9" s="26"/>
      <c r="DOQ9" s="27"/>
      <c r="DOT9" s="25"/>
      <c r="DOU9" s="26"/>
      <c r="DOV9" s="26"/>
      <c r="DOW9" s="26"/>
      <c r="DOX9" s="26"/>
      <c r="DOY9" s="27"/>
      <c r="DPB9" s="25"/>
      <c r="DPC9" s="26"/>
      <c r="DPD9" s="26"/>
      <c r="DPE9" s="26"/>
      <c r="DPF9" s="26"/>
      <c r="DPG9" s="27"/>
      <c r="DPJ9" s="25"/>
      <c r="DPK9" s="26"/>
      <c r="DPL9" s="26"/>
      <c r="DPM9" s="26"/>
      <c r="DPN9" s="26"/>
      <c r="DPO9" s="27"/>
      <c r="DPR9" s="25"/>
      <c r="DPS9" s="26"/>
      <c r="DPT9" s="26"/>
      <c r="DPU9" s="26"/>
      <c r="DPV9" s="26"/>
      <c r="DPW9" s="27"/>
      <c r="DPZ9" s="25"/>
      <c r="DQA9" s="26"/>
      <c r="DQB9" s="26"/>
      <c r="DQC9" s="26"/>
      <c r="DQD9" s="26"/>
      <c r="DQE9" s="27"/>
      <c r="DQH9" s="25"/>
      <c r="DQI9" s="26"/>
      <c r="DQJ9" s="26"/>
      <c r="DQK9" s="26"/>
      <c r="DQL9" s="26"/>
      <c r="DQM9" s="27"/>
      <c r="DQP9" s="25"/>
      <c r="DQQ9" s="26"/>
      <c r="DQR9" s="26"/>
      <c r="DQS9" s="26"/>
      <c r="DQT9" s="26"/>
      <c r="DQU9" s="27"/>
      <c r="DQX9" s="25"/>
      <c r="DQY9" s="26"/>
      <c r="DQZ9" s="26"/>
      <c r="DRA9" s="26"/>
      <c r="DRB9" s="26"/>
      <c r="DRC9" s="27"/>
      <c r="DRF9" s="25"/>
      <c r="DRG9" s="26"/>
      <c r="DRH9" s="26"/>
      <c r="DRI9" s="26"/>
      <c r="DRJ9" s="26"/>
      <c r="DRK9" s="27"/>
      <c r="DRN9" s="25"/>
      <c r="DRO9" s="26"/>
      <c r="DRP9" s="26"/>
      <c r="DRQ9" s="26"/>
      <c r="DRR9" s="26"/>
      <c r="DRS9" s="27"/>
      <c r="DRV9" s="25"/>
      <c r="DRW9" s="26"/>
      <c r="DRX9" s="26"/>
      <c r="DRY9" s="26"/>
      <c r="DRZ9" s="26"/>
      <c r="DSA9" s="27"/>
      <c r="DSD9" s="25"/>
      <c r="DSE9" s="26"/>
      <c r="DSF9" s="26"/>
      <c r="DSG9" s="26"/>
      <c r="DSH9" s="26"/>
      <c r="DSI9" s="27"/>
      <c r="DSL9" s="25"/>
      <c r="DSM9" s="26"/>
      <c r="DSN9" s="26"/>
      <c r="DSO9" s="26"/>
      <c r="DSP9" s="26"/>
      <c r="DSQ9" s="27"/>
      <c r="DST9" s="25"/>
      <c r="DSU9" s="26"/>
      <c r="DSV9" s="26"/>
      <c r="DSW9" s="26"/>
      <c r="DSX9" s="26"/>
      <c r="DSY9" s="27"/>
      <c r="DTB9" s="25"/>
      <c r="DTC9" s="26"/>
      <c r="DTD9" s="26"/>
      <c r="DTE9" s="26"/>
      <c r="DTF9" s="26"/>
      <c r="DTG9" s="27"/>
      <c r="DTJ9" s="25"/>
      <c r="DTK9" s="26"/>
      <c r="DTL9" s="26"/>
      <c r="DTM9" s="26"/>
      <c r="DTN9" s="26"/>
      <c r="DTO9" s="27"/>
      <c r="DTR9" s="25"/>
      <c r="DTS9" s="26"/>
      <c r="DTT9" s="26"/>
      <c r="DTU9" s="26"/>
      <c r="DTV9" s="26"/>
      <c r="DTW9" s="27"/>
      <c r="DTZ9" s="25"/>
      <c r="DUA9" s="26"/>
      <c r="DUB9" s="26"/>
      <c r="DUC9" s="26"/>
      <c r="DUD9" s="26"/>
      <c r="DUE9" s="27"/>
      <c r="DUH9" s="25"/>
      <c r="DUI9" s="26"/>
      <c r="DUJ9" s="26"/>
      <c r="DUK9" s="26"/>
      <c r="DUL9" s="26"/>
      <c r="DUM9" s="27"/>
      <c r="DUP9" s="25"/>
      <c r="DUQ9" s="26"/>
      <c r="DUR9" s="26"/>
      <c r="DUS9" s="26"/>
      <c r="DUT9" s="26"/>
      <c r="DUU9" s="27"/>
      <c r="DUX9" s="25"/>
      <c r="DUY9" s="26"/>
      <c r="DUZ9" s="26"/>
      <c r="DVA9" s="26"/>
      <c r="DVB9" s="26"/>
      <c r="DVC9" s="27"/>
      <c r="DVF9" s="25"/>
      <c r="DVG9" s="26"/>
      <c r="DVH9" s="26"/>
      <c r="DVI9" s="26"/>
      <c r="DVJ9" s="26"/>
      <c r="DVK9" s="27"/>
      <c r="DVN9" s="25"/>
      <c r="DVO9" s="26"/>
      <c r="DVP9" s="26"/>
      <c r="DVQ9" s="26"/>
      <c r="DVR9" s="26"/>
      <c r="DVS9" s="27"/>
      <c r="DVV9" s="25"/>
      <c r="DVW9" s="26"/>
      <c r="DVX9" s="26"/>
      <c r="DVY9" s="26"/>
      <c r="DVZ9" s="26"/>
      <c r="DWA9" s="27"/>
      <c r="DWD9" s="25"/>
      <c r="DWE9" s="26"/>
      <c r="DWF9" s="26"/>
      <c r="DWG9" s="26"/>
      <c r="DWH9" s="26"/>
      <c r="DWI9" s="27"/>
      <c r="DWL9" s="25"/>
      <c r="DWM9" s="26"/>
      <c r="DWN9" s="26"/>
      <c r="DWO9" s="26"/>
      <c r="DWP9" s="26"/>
      <c r="DWQ9" s="27"/>
      <c r="DWT9" s="25"/>
      <c r="DWU9" s="26"/>
      <c r="DWV9" s="26"/>
      <c r="DWW9" s="26"/>
      <c r="DWX9" s="26"/>
      <c r="DWY9" s="27"/>
      <c r="DXB9" s="25"/>
      <c r="DXC9" s="26"/>
      <c r="DXD9" s="26"/>
      <c r="DXE9" s="26"/>
      <c r="DXF9" s="26"/>
      <c r="DXG9" s="27"/>
      <c r="DXJ9" s="25"/>
      <c r="DXK9" s="26"/>
      <c r="DXL9" s="26"/>
      <c r="DXM9" s="26"/>
      <c r="DXN9" s="26"/>
      <c r="DXO9" s="27"/>
      <c r="DXR9" s="25"/>
      <c r="DXS9" s="26"/>
      <c r="DXT9" s="26"/>
      <c r="DXU9" s="26"/>
      <c r="DXV9" s="26"/>
      <c r="DXW9" s="27"/>
      <c r="DXZ9" s="25"/>
      <c r="DYA9" s="26"/>
      <c r="DYB9" s="26"/>
      <c r="DYC9" s="26"/>
      <c r="DYD9" s="26"/>
      <c r="DYE9" s="27"/>
      <c r="DYH9" s="25"/>
      <c r="DYI9" s="26"/>
      <c r="DYJ9" s="26"/>
      <c r="DYK9" s="26"/>
      <c r="DYL9" s="26"/>
      <c r="DYM9" s="27"/>
      <c r="DYP9" s="25"/>
      <c r="DYQ9" s="26"/>
      <c r="DYR9" s="26"/>
      <c r="DYS9" s="26"/>
      <c r="DYT9" s="26"/>
      <c r="DYU9" s="27"/>
      <c r="DYX9" s="25"/>
      <c r="DYY9" s="26"/>
      <c r="DYZ9" s="26"/>
      <c r="DZA9" s="26"/>
      <c r="DZB9" s="26"/>
      <c r="DZC9" s="27"/>
      <c r="DZF9" s="25"/>
      <c r="DZG9" s="26"/>
      <c r="DZH9" s="26"/>
      <c r="DZI9" s="26"/>
      <c r="DZJ9" s="26"/>
      <c r="DZK9" s="27"/>
      <c r="DZN9" s="25"/>
      <c r="DZO9" s="26"/>
      <c r="DZP9" s="26"/>
      <c r="DZQ9" s="26"/>
      <c r="DZR9" s="26"/>
      <c r="DZS9" s="27"/>
      <c r="DZV9" s="25"/>
      <c r="DZW9" s="26"/>
      <c r="DZX9" s="26"/>
      <c r="DZY9" s="26"/>
      <c r="DZZ9" s="26"/>
      <c r="EAA9" s="27"/>
      <c r="EAD9" s="25"/>
      <c r="EAE9" s="26"/>
      <c r="EAF9" s="26"/>
      <c r="EAG9" s="26"/>
      <c r="EAH9" s="26"/>
      <c r="EAI9" s="27"/>
      <c r="EAL9" s="25"/>
      <c r="EAM9" s="26"/>
      <c r="EAN9" s="26"/>
      <c r="EAO9" s="26"/>
      <c r="EAP9" s="26"/>
      <c r="EAQ9" s="27"/>
      <c r="EAT9" s="25"/>
      <c r="EAU9" s="26"/>
      <c r="EAV9" s="26"/>
      <c r="EAW9" s="26"/>
      <c r="EAX9" s="26"/>
      <c r="EAY9" s="27"/>
      <c r="EBB9" s="25"/>
      <c r="EBC9" s="26"/>
      <c r="EBD9" s="26"/>
      <c r="EBE9" s="26"/>
      <c r="EBF9" s="26"/>
      <c r="EBG9" s="27"/>
      <c r="EBJ9" s="25"/>
      <c r="EBK9" s="26"/>
      <c r="EBL9" s="26"/>
      <c r="EBM9" s="26"/>
      <c r="EBN9" s="26"/>
      <c r="EBO9" s="27"/>
      <c r="EBR9" s="25"/>
      <c r="EBS9" s="26"/>
      <c r="EBT9" s="26"/>
      <c r="EBU9" s="26"/>
      <c r="EBV9" s="26"/>
      <c r="EBW9" s="27"/>
      <c r="EBZ9" s="25"/>
      <c r="ECA9" s="26"/>
      <c r="ECB9" s="26"/>
      <c r="ECC9" s="26"/>
      <c r="ECD9" s="26"/>
      <c r="ECE9" s="27"/>
      <c r="ECH9" s="25"/>
      <c r="ECI9" s="26"/>
      <c r="ECJ9" s="26"/>
      <c r="ECK9" s="26"/>
      <c r="ECL9" s="26"/>
      <c r="ECM9" s="27"/>
      <c r="ECP9" s="25"/>
      <c r="ECQ9" s="26"/>
      <c r="ECR9" s="26"/>
      <c r="ECS9" s="26"/>
      <c r="ECT9" s="26"/>
      <c r="ECU9" s="27"/>
      <c r="ECX9" s="25"/>
      <c r="ECY9" s="26"/>
      <c r="ECZ9" s="26"/>
      <c r="EDA9" s="26"/>
      <c r="EDB9" s="26"/>
      <c r="EDC9" s="27"/>
      <c r="EDF9" s="25"/>
      <c r="EDG9" s="26"/>
      <c r="EDH9" s="26"/>
      <c r="EDI9" s="26"/>
      <c r="EDJ9" s="26"/>
      <c r="EDK9" s="27"/>
      <c r="EDN9" s="25"/>
      <c r="EDO9" s="26"/>
      <c r="EDP9" s="26"/>
      <c r="EDQ9" s="26"/>
      <c r="EDR9" s="26"/>
      <c r="EDS9" s="27"/>
      <c r="EDV9" s="25"/>
      <c r="EDW9" s="26"/>
      <c r="EDX9" s="26"/>
      <c r="EDY9" s="26"/>
      <c r="EDZ9" s="26"/>
      <c r="EEA9" s="27"/>
      <c r="EED9" s="25"/>
      <c r="EEE9" s="26"/>
      <c r="EEF9" s="26"/>
      <c r="EEG9" s="26"/>
      <c r="EEH9" s="26"/>
      <c r="EEI9" s="27"/>
      <c r="EEL9" s="25"/>
      <c r="EEM9" s="26"/>
      <c r="EEN9" s="26"/>
      <c r="EEO9" s="26"/>
      <c r="EEP9" s="26"/>
      <c r="EEQ9" s="27"/>
      <c r="EET9" s="25"/>
      <c r="EEU9" s="26"/>
      <c r="EEV9" s="26"/>
      <c r="EEW9" s="26"/>
      <c r="EEX9" s="26"/>
      <c r="EEY9" s="27"/>
      <c r="EFB9" s="25"/>
      <c r="EFC9" s="26"/>
      <c r="EFD9" s="26"/>
      <c r="EFE9" s="26"/>
      <c r="EFF9" s="26"/>
      <c r="EFG9" s="27"/>
      <c r="EFJ9" s="25"/>
      <c r="EFK9" s="26"/>
      <c r="EFL9" s="26"/>
      <c r="EFM9" s="26"/>
      <c r="EFN9" s="26"/>
      <c r="EFO9" s="27"/>
      <c r="EFR9" s="25"/>
      <c r="EFS9" s="26"/>
      <c r="EFT9" s="26"/>
      <c r="EFU9" s="26"/>
      <c r="EFV9" s="26"/>
      <c r="EFW9" s="27"/>
      <c r="EFZ9" s="25"/>
      <c r="EGA9" s="26"/>
      <c r="EGB9" s="26"/>
      <c r="EGC9" s="26"/>
      <c r="EGD9" s="26"/>
      <c r="EGE9" s="27"/>
      <c r="EGH9" s="25"/>
      <c r="EGI9" s="26"/>
      <c r="EGJ9" s="26"/>
      <c r="EGK9" s="26"/>
      <c r="EGL9" s="26"/>
      <c r="EGM9" s="27"/>
      <c r="EGP9" s="25"/>
      <c r="EGQ9" s="26"/>
      <c r="EGR9" s="26"/>
      <c r="EGS9" s="26"/>
      <c r="EGT9" s="26"/>
      <c r="EGU9" s="27"/>
      <c r="EGX9" s="25"/>
      <c r="EGY9" s="26"/>
      <c r="EGZ9" s="26"/>
      <c r="EHA9" s="26"/>
      <c r="EHB9" s="26"/>
      <c r="EHC9" s="27"/>
      <c r="EHF9" s="25"/>
      <c r="EHG9" s="26"/>
      <c r="EHH9" s="26"/>
      <c r="EHI9" s="26"/>
      <c r="EHJ9" s="26"/>
      <c r="EHK9" s="27"/>
      <c r="EHN9" s="25"/>
      <c r="EHO9" s="26"/>
      <c r="EHP9" s="26"/>
      <c r="EHQ9" s="26"/>
      <c r="EHR9" s="26"/>
      <c r="EHS9" s="27"/>
      <c r="EHV9" s="25"/>
      <c r="EHW9" s="26"/>
      <c r="EHX9" s="26"/>
      <c r="EHY9" s="26"/>
      <c r="EHZ9" s="26"/>
      <c r="EIA9" s="27"/>
      <c r="EID9" s="25"/>
      <c r="EIE9" s="26"/>
      <c r="EIF9" s="26"/>
      <c r="EIG9" s="26"/>
      <c r="EIH9" s="26"/>
      <c r="EII9" s="27"/>
      <c r="EIL9" s="25"/>
      <c r="EIM9" s="26"/>
      <c r="EIN9" s="26"/>
      <c r="EIO9" s="26"/>
      <c r="EIP9" s="26"/>
      <c r="EIQ9" s="27"/>
      <c r="EIT9" s="25"/>
      <c r="EIU9" s="26"/>
      <c r="EIV9" s="26"/>
      <c r="EIW9" s="26"/>
      <c r="EIX9" s="26"/>
      <c r="EIY9" s="27"/>
      <c r="EJB9" s="25"/>
      <c r="EJC9" s="26"/>
      <c r="EJD9" s="26"/>
      <c r="EJE9" s="26"/>
      <c r="EJF9" s="26"/>
      <c r="EJG9" s="27"/>
      <c r="EJJ9" s="25"/>
      <c r="EJK9" s="26"/>
      <c r="EJL9" s="26"/>
      <c r="EJM9" s="26"/>
      <c r="EJN9" s="26"/>
      <c r="EJO9" s="27"/>
      <c r="EJR9" s="25"/>
      <c r="EJS9" s="26"/>
      <c r="EJT9" s="26"/>
      <c r="EJU9" s="26"/>
      <c r="EJV9" s="26"/>
      <c r="EJW9" s="27"/>
      <c r="EJZ9" s="25"/>
      <c r="EKA9" s="26"/>
      <c r="EKB9" s="26"/>
      <c r="EKC9" s="26"/>
      <c r="EKD9" s="26"/>
      <c r="EKE9" s="27"/>
      <c r="EKH9" s="25"/>
      <c r="EKI9" s="26"/>
      <c r="EKJ9" s="26"/>
      <c r="EKK9" s="26"/>
      <c r="EKL9" s="26"/>
      <c r="EKM9" s="27"/>
      <c r="EKP9" s="25"/>
      <c r="EKQ9" s="26"/>
      <c r="EKR9" s="26"/>
      <c r="EKS9" s="26"/>
      <c r="EKT9" s="26"/>
      <c r="EKU9" s="27"/>
      <c r="EKX9" s="25"/>
      <c r="EKY9" s="26"/>
      <c r="EKZ9" s="26"/>
      <c r="ELA9" s="26"/>
      <c r="ELB9" s="26"/>
      <c r="ELC9" s="27"/>
      <c r="ELF9" s="25"/>
      <c r="ELG9" s="26"/>
      <c r="ELH9" s="26"/>
      <c r="ELI9" s="26"/>
      <c r="ELJ9" s="26"/>
      <c r="ELK9" s="27"/>
      <c r="ELN9" s="25"/>
      <c r="ELO9" s="26"/>
      <c r="ELP9" s="26"/>
      <c r="ELQ9" s="26"/>
      <c r="ELR9" s="26"/>
      <c r="ELS9" s="27"/>
      <c r="ELV9" s="25"/>
      <c r="ELW9" s="26"/>
      <c r="ELX9" s="26"/>
      <c r="ELY9" s="26"/>
      <c r="ELZ9" s="26"/>
      <c r="EMA9" s="27"/>
      <c r="EMD9" s="25"/>
      <c r="EME9" s="26"/>
      <c r="EMF9" s="26"/>
      <c r="EMG9" s="26"/>
      <c r="EMH9" s="26"/>
      <c r="EMI9" s="27"/>
      <c r="EML9" s="25"/>
      <c r="EMM9" s="26"/>
      <c r="EMN9" s="26"/>
      <c r="EMO9" s="26"/>
      <c r="EMP9" s="26"/>
      <c r="EMQ9" s="27"/>
      <c r="EMT9" s="25"/>
      <c r="EMU9" s="26"/>
      <c r="EMV9" s="26"/>
      <c r="EMW9" s="26"/>
      <c r="EMX9" s="26"/>
      <c r="EMY9" s="27"/>
      <c r="ENB9" s="25"/>
      <c r="ENC9" s="26"/>
      <c r="END9" s="26"/>
      <c r="ENE9" s="26"/>
      <c r="ENF9" s="26"/>
      <c r="ENG9" s="27"/>
      <c r="ENJ9" s="25"/>
      <c r="ENK9" s="26"/>
      <c r="ENL9" s="26"/>
      <c r="ENM9" s="26"/>
      <c r="ENN9" s="26"/>
      <c r="ENO9" s="27"/>
      <c r="ENR9" s="25"/>
      <c r="ENS9" s="26"/>
      <c r="ENT9" s="26"/>
      <c r="ENU9" s="26"/>
      <c r="ENV9" s="26"/>
      <c r="ENW9" s="27"/>
      <c r="ENZ9" s="25"/>
      <c r="EOA9" s="26"/>
      <c r="EOB9" s="26"/>
      <c r="EOC9" s="26"/>
      <c r="EOD9" s="26"/>
      <c r="EOE9" s="27"/>
      <c r="EOH9" s="25"/>
      <c r="EOI9" s="26"/>
      <c r="EOJ9" s="26"/>
      <c r="EOK9" s="26"/>
      <c r="EOL9" s="26"/>
      <c r="EOM9" s="27"/>
      <c r="EOP9" s="25"/>
      <c r="EOQ9" s="26"/>
      <c r="EOR9" s="26"/>
      <c r="EOS9" s="26"/>
      <c r="EOT9" s="26"/>
      <c r="EOU9" s="27"/>
      <c r="EOX9" s="25"/>
      <c r="EOY9" s="26"/>
      <c r="EOZ9" s="26"/>
      <c r="EPA9" s="26"/>
      <c r="EPB9" s="26"/>
      <c r="EPC9" s="27"/>
      <c r="EPF9" s="25"/>
      <c r="EPG9" s="26"/>
      <c r="EPH9" s="26"/>
      <c r="EPI9" s="26"/>
      <c r="EPJ9" s="26"/>
      <c r="EPK9" s="27"/>
      <c r="EPN9" s="25"/>
      <c r="EPO9" s="26"/>
      <c r="EPP9" s="26"/>
      <c r="EPQ9" s="26"/>
      <c r="EPR9" s="26"/>
      <c r="EPS9" s="27"/>
      <c r="EPV9" s="25"/>
      <c r="EPW9" s="26"/>
      <c r="EPX9" s="26"/>
      <c r="EPY9" s="26"/>
      <c r="EPZ9" s="26"/>
      <c r="EQA9" s="27"/>
      <c r="EQD9" s="25"/>
      <c r="EQE9" s="26"/>
      <c r="EQF9" s="26"/>
      <c r="EQG9" s="26"/>
      <c r="EQH9" s="26"/>
      <c r="EQI9" s="27"/>
      <c r="EQL9" s="25"/>
      <c r="EQM9" s="26"/>
      <c r="EQN9" s="26"/>
      <c r="EQO9" s="26"/>
      <c r="EQP9" s="26"/>
      <c r="EQQ9" s="27"/>
      <c r="EQT9" s="25"/>
      <c r="EQU9" s="26"/>
      <c r="EQV9" s="26"/>
      <c r="EQW9" s="26"/>
      <c r="EQX9" s="26"/>
      <c r="EQY9" s="27"/>
      <c r="ERB9" s="25"/>
      <c r="ERC9" s="26"/>
      <c r="ERD9" s="26"/>
      <c r="ERE9" s="26"/>
      <c r="ERF9" s="26"/>
      <c r="ERG9" s="27"/>
      <c r="ERJ9" s="25"/>
      <c r="ERK9" s="26"/>
      <c r="ERL9" s="26"/>
      <c r="ERM9" s="26"/>
      <c r="ERN9" s="26"/>
      <c r="ERO9" s="27"/>
      <c r="ERR9" s="25"/>
      <c r="ERS9" s="26"/>
      <c r="ERT9" s="26"/>
      <c r="ERU9" s="26"/>
      <c r="ERV9" s="26"/>
      <c r="ERW9" s="27"/>
      <c r="ERZ9" s="25"/>
      <c r="ESA9" s="26"/>
      <c r="ESB9" s="26"/>
      <c r="ESC9" s="26"/>
      <c r="ESD9" s="26"/>
      <c r="ESE9" s="27"/>
      <c r="ESH9" s="25"/>
      <c r="ESI9" s="26"/>
      <c r="ESJ9" s="26"/>
      <c r="ESK9" s="26"/>
      <c r="ESL9" s="26"/>
      <c r="ESM9" s="27"/>
      <c r="ESP9" s="25"/>
      <c r="ESQ9" s="26"/>
      <c r="ESR9" s="26"/>
      <c r="ESS9" s="26"/>
      <c r="EST9" s="26"/>
      <c r="ESU9" s="27"/>
      <c r="ESX9" s="25"/>
      <c r="ESY9" s="26"/>
      <c r="ESZ9" s="26"/>
      <c r="ETA9" s="26"/>
      <c r="ETB9" s="26"/>
      <c r="ETC9" s="27"/>
      <c r="ETF9" s="25"/>
      <c r="ETG9" s="26"/>
      <c r="ETH9" s="26"/>
      <c r="ETI9" s="26"/>
      <c r="ETJ9" s="26"/>
      <c r="ETK9" s="27"/>
      <c r="ETN9" s="25"/>
      <c r="ETO9" s="26"/>
      <c r="ETP9" s="26"/>
      <c r="ETQ9" s="26"/>
      <c r="ETR9" s="26"/>
      <c r="ETS9" s="27"/>
      <c r="ETV9" s="25"/>
      <c r="ETW9" s="26"/>
      <c r="ETX9" s="26"/>
      <c r="ETY9" s="26"/>
      <c r="ETZ9" s="26"/>
      <c r="EUA9" s="27"/>
      <c r="EUD9" s="25"/>
      <c r="EUE9" s="26"/>
      <c r="EUF9" s="26"/>
      <c r="EUG9" s="26"/>
      <c r="EUH9" s="26"/>
      <c r="EUI9" s="27"/>
      <c r="EUL9" s="25"/>
      <c r="EUM9" s="26"/>
      <c r="EUN9" s="26"/>
      <c r="EUO9" s="26"/>
      <c r="EUP9" s="26"/>
      <c r="EUQ9" s="27"/>
      <c r="EUT9" s="25"/>
      <c r="EUU9" s="26"/>
      <c r="EUV9" s="26"/>
      <c r="EUW9" s="26"/>
      <c r="EUX9" s="26"/>
      <c r="EUY9" s="27"/>
      <c r="EVB9" s="25"/>
      <c r="EVC9" s="26"/>
      <c r="EVD9" s="26"/>
      <c r="EVE9" s="26"/>
      <c r="EVF9" s="26"/>
      <c r="EVG9" s="27"/>
      <c r="EVJ9" s="25"/>
      <c r="EVK9" s="26"/>
      <c r="EVL9" s="26"/>
      <c r="EVM9" s="26"/>
      <c r="EVN9" s="26"/>
      <c r="EVO9" s="27"/>
      <c r="EVR9" s="25"/>
      <c r="EVS9" s="26"/>
      <c r="EVT9" s="26"/>
      <c r="EVU9" s="26"/>
      <c r="EVV9" s="26"/>
      <c r="EVW9" s="27"/>
      <c r="EVZ9" s="25"/>
      <c r="EWA9" s="26"/>
      <c r="EWB9" s="26"/>
      <c r="EWC9" s="26"/>
      <c r="EWD9" s="26"/>
      <c r="EWE9" s="27"/>
      <c r="EWH9" s="25"/>
      <c r="EWI9" s="26"/>
      <c r="EWJ9" s="26"/>
      <c r="EWK9" s="26"/>
      <c r="EWL9" s="26"/>
      <c r="EWM9" s="27"/>
      <c r="EWP9" s="25"/>
      <c r="EWQ9" s="26"/>
      <c r="EWR9" s="26"/>
      <c r="EWS9" s="26"/>
      <c r="EWT9" s="26"/>
      <c r="EWU9" s="27"/>
      <c r="EWX9" s="25"/>
      <c r="EWY9" s="26"/>
      <c r="EWZ9" s="26"/>
      <c r="EXA9" s="26"/>
      <c r="EXB9" s="26"/>
      <c r="EXC9" s="27"/>
      <c r="EXF9" s="25"/>
      <c r="EXG9" s="26"/>
      <c r="EXH9" s="26"/>
      <c r="EXI9" s="26"/>
      <c r="EXJ9" s="26"/>
      <c r="EXK9" s="27"/>
      <c r="EXN9" s="25"/>
      <c r="EXO9" s="26"/>
      <c r="EXP9" s="26"/>
      <c r="EXQ9" s="26"/>
      <c r="EXR9" s="26"/>
      <c r="EXS9" s="27"/>
      <c r="EXV9" s="25"/>
      <c r="EXW9" s="26"/>
      <c r="EXX9" s="26"/>
      <c r="EXY9" s="26"/>
      <c r="EXZ9" s="26"/>
      <c r="EYA9" s="27"/>
      <c r="EYD9" s="25"/>
      <c r="EYE9" s="26"/>
      <c r="EYF9" s="26"/>
      <c r="EYG9" s="26"/>
      <c r="EYH9" s="26"/>
      <c r="EYI9" s="27"/>
      <c r="EYL9" s="25"/>
      <c r="EYM9" s="26"/>
      <c r="EYN9" s="26"/>
      <c r="EYO9" s="26"/>
      <c r="EYP9" s="26"/>
      <c r="EYQ9" s="27"/>
      <c r="EYT9" s="25"/>
      <c r="EYU9" s="26"/>
      <c r="EYV9" s="26"/>
      <c r="EYW9" s="26"/>
      <c r="EYX9" s="26"/>
      <c r="EYY9" s="27"/>
      <c r="EZB9" s="25"/>
      <c r="EZC9" s="26"/>
      <c r="EZD9" s="26"/>
      <c r="EZE9" s="26"/>
      <c r="EZF9" s="26"/>
      <c r="EZG9" s="27"/>
      <c r="EZJ9" s="25"/>
      <c r="EZK9" s="26"/>
      <c r="EZL9" s="26"/>
      <c r="EZM9" s="26"/>
      <c r="EZN9" s="26"/>
      <c r="EZO9" s="27"/>
      <c r="EZR9" s="25"/>
      <c r="EZS9" s="26"/>
      <c r="EZT9" s="26"/>
      <c r="EZU9" s="26"/>
      <c r="EZV9" s="26"/>
      <c r="EZW9" s="27"/>
      <c r="EZZ9" s="25"/>
      <c r="FAA9" s="26"/>
      <c r="FAB9" s="26"/>
      <c r="FAC9" s="26"/>
      <c r="FAD9" s="26"/>
      <c r="FAE9" s="27"/>
      <c r="FAH9" s="25"/>
      <c r="FAI9" s="26"/>
      <c r="FAJ9" s="26"/>
      <c r="FAK9" s="26"/>
      <c r="FAL9" s="26"/>
      <c r="FAM9" s="27"/>
      <c r="FAP9" s="25"/>
      <c r="FAQ9" s="26"/>
      <c r="FAR9" s="26"/>
      <c r="FAS9" s="26"/>
      <c r="FAT9" s="26"/>
      <c r="FAU9" s="27"/>
      <c r="FAX9" s="25"/>
      <c r="FAY9" s="26"/>
      <c r="FAZ9" s="26"/>
      <c r="FBA9" s="26"/>
      <c r="FBB9" s="26"/>
      <c r="FBC9" s="27"/>
      <c r="FBF9" s="25"/>
      <c r="FBG9" s="26"/>
      <c r="FBH9" s="26"/>
      <c r="FBI9" s="26"/>
      <c r="FBJ9" s="26"/>
      <c r="FBK9" s="27"/>
      <c r="FBN9" s="25"/>
      <c r="FBO9" s="26"/>
      <c r="FBP9" s="26"/>
      <c r="FBQ9" s="26"/>
      <c r="FBR9" s="26"/>
      <c r="FBS9" s="27"/>
      <c r="FBV9" s="25"/>
      <c r="FBW9" s="26"/>
      <c r="FBX9" s="26"/>
      <c r="FBY9" s="26"/>
      <c r="FBZ9" s="26"/>
      <c r="FCA9" s="27"/>
      <c r="FCD9" s="25"/>
      <c r="FCE9" s="26"/>
      <c r="FCF9" s="26"/>
      <c r="FCG9" s="26"/>
      <c r="FCH9" s="26"/>
      <c r="FCI9" s="27"/>
      <c r="FCL9" s="25"/>
      <c r="FCM9" s="26"/>
      <c r="FCN9" s="26"/>
      <c r="FCO9" s="26"/>
      <c r="FCP9" s="26"/>
      <c r="FCQ9" s="27"/>
      <c r="FCT9" s="25"/>
      <c r="FCU9" s="26"/>
      <c r="FCV9" s="26"/>
      <c r="FCW9" s="26"/>
      <c r="FCX9" s="26"/>
      <c r="FCY9" s="27"/>
      <c r="FDB9" s="25"/>
      <c r="FDC9" s="26"/>
      <c r="FDD9" s="26"/>
      <c r="FDE9" s="26"/>
      <c r="FDF9" s="26"/>
      <c r="FDG9" s="27"/>
      <c r="FDJ9" s="25"/>
      <c r="FDK9" s="26"/>
      <c r="FDL9" s="26"/>
      <c r="FDM9" s="26"/>
      <c r="FDN9" s="26"/>
      <c r="FDO9" s="27"/>
      <c r="FDR9" s="25"/>
      <c r="FDS9" s="26"/>
      <c r="FDT9" s="26"/>
      <c r="FDU9" s="26"/>
      <c r="FDV9" s="26"/>
      <c r="FDW9" s="27"/>
      <c r="FDZ9" s="25"/>
      <c r="FEA9" s="26"/>
      <c r="FEB9" s="26"/>
      <c r="FEC9" s="26"/>
      <c r="FED9" s="26"/>
      <c r="FEE9" s="27"/>
      <c r="FEH9" s="25"/>
      <c r="FEI9" s="26"/>
      <c r="FEJ9" s="26"/>
      <c r="FEK9" s="26"/>
      <c r="FEL9" s="26"/>
      <c r="FEM9" s="27"/>
      <c r="FEP9" s="25"/>
      <c r="FEQ9" s="26"/>
      <c r="FER9" s="26"/>
      <c r="FES9" s="26"/>
      <c r="FET9" s="26"/>
      <c r="FEU9" s="27"/>
      <c r="FEX9" s="25"/>
      <c r="FEY9" s="26"/>
      <c r="FEZ9" s="26"/>
      <c r="FFA9" s="26"/>
      <c r="FFB9" s="26"/>
      <c r="FFC9" s="27"/>
      <c r="FFF9" s="25"/>
      <c r="FFG9" s="26"/>
      <c r="FFH9" s="26"/>
      <c r="FFI9" s="26"/>
      <c r="FFJ9" s="26"/>
      <c r="FFK9" s="27"/>
      <c r="FFN9" s="25"/>
      <c r="FFO9" s="26"/>
      <c r="FFP9" s="26"/>
      <c r="FFQ9" s="26"/>
      <c r="FFR9" s="26"/>
      <c r="FFS9" s="27"/>
      <c r="FFV9" s="25"/>
      <c r="FFW9" s="26"/>
      <c r="FFX9" s="26"/>
      <c r="FFY9" s="26"/>
      <c r="FFZ9" s="26"/>
      <c r="FGA9" s="27"/>
      <c r="FGD9" s="25"/>
      <c r="FGE9" s="26"/>
      <c r="FGF9" s="26"/>
      <c r="FGG9" s="26"/>
      <c r="FGH9" s="26"/>
      <c r="FGI9" s="27"/>
      <c r="FGL9" s="25"/>
      <c r="FGM9" s="26"/>
      <c r="FGN9" s="26"/>
      <c r="FGO9" s="26"/>
      <c r="FGP9" s="26"/>
      <c r="FGQ9" s="27"/>
      <c r="FGT9" s="25"/>
      <c r="FGU9" s="26"/>
      <c r="FGV9" s="26"/>
      <c r="FGW9" s="26"/>
      <c r="FGX9" s="26"/>
      <c r="FGY9" s="27"/>
      <c r="FHB9" s="25"/>
      <c r="FHC9" s="26"/>
      <c r="FHD9" s="26"/>
      <c r="FHE9" s="26"/>
      <c r="FHF9" s="26"/>
      <c r="FHG9" s="27"/>
      <c r="FHJ9" s="25"/>
      <c r="FHK9" s="26"/>
      <c r="FHL9" s="26"/>
      <c r="FHM9" s="26"/>
      <c r="FHN9" s="26"/>
      <c r="FHO9" s="27"/>
      <c r="FHR9" s="25"/>
      <c r="FHS9" s="26"/>
      <c r="FHT9" s="26"/>
      <c r="FHU9" s="26"/>
      <c r="FHV9" s="26"/>
      <c r="FHW9" s="27"/>
      <c r="FHZ9" s="25"/>
      <c r="FIA9" s="26"/>
      <c r="FIB9" s="26"/>
      <c r="FIC9" s="26"/>
      <c r="FID9" s="26"/>
      <c r="FIE9" s="27"/>
      <c r="FIH9" s="25"/>
      <c r="FII9" s="26"/>
      <c r="FIJ9" s="26"/>
      <c r="FIK9" s="26"/>
      <c r="FIL9" s="26"/>
      <c r="FIM9" s="27"/>
      <c r="FIP9" s="25"/>
      <c r="FIQ9" s="26"/>
      <c r="FIR9" s="26"/>
      <c r="FIS9" s="26"/>
      <c r="FIT9" s="26"/>
      <c r="FIU9" s="27"/>
      <c r="FIX9" s="25"/>
      <c r="FIY9" s="26"/>
      <c r="FIZ9" s="26"/>
      <c r="FJA9" s="26"/>
      <c r="FJB9" s="26"/>
      <c r="FJC9" s="27"/>
      <c r="FJF9" s="25"/>
      <c r="FJG9" s="26"/>
      <c r="FJH9" s="26"/>
      <c r="FJI9" s="26"/>
      <c r="FJJ9" s="26"/>
      <c r="FJK9" s="27"/>
      <c r="FJN9" s="25"/>
      <c r="FJO9" s="26"/>
      <c r="FJP9" s="26"/>
      <c r="FJQ9" s="26"/>
      <c r="FJR9" s="26"/>
      <c r="FJS9" s="27"/>
      <c r="FJV9" s="25"/>
      <c r="FJW9" s="26"/>
      <c r="FJX9" s="26"/>
      <c r="FJY9" s="26"/>
      <c r="FJZ9" s="26"/>
      <c r="FKA9" s="27"/>
      <c r="FKD9" s="25"/>
      <c r="FKE9" s="26"/>
      <c r="FKF9" s="26"/>
      <c r="FKG9" s="26"/>
      <c r="FKH9" s="26"/>
      <c r="FKI9" s="27"/>
      <c r="FKL9" s="25"/>
      <c r="FKM9" s="26"/>
      <c r="FKN9" s="26"/>
      <c r="FKO9" s="26"/>
      <c r="FKP9" s="26"/>
      <c r="FKQ9" s="27"/>
      <c r="FKT9" s="25"/>
      <c r="FKU9" s="26"/>
      <c r="FKV9" s="26"/>
      <c r="FKW9" s="26"/>
      <c r="FKX9" s="26"/>
      <c r="FKY9" s="27"/>
      <c r="FLB9" s="25"/>
      <c r="FLC9" s="26"/>
      <c r="FLD9" s="26"/>
      <c r="FLE9" s="26"/>
      <c r="FLF9" s="26"/>
      <c r="FLG9" s="27"/>
      <c r="FLJ9" s="25"/>
      <c r="FLK9" s="26"/>
      <c r="FLL9" s="26"/>
      <c r="FLM9" s="26"/>
      <c r="FLN9" s="26"/>
      <c r="FLO9" s="27"/>
      <c r="FLR9" s="25"/>
      <c r="FLS9" s="26"/>
      <c r="FLT9" s="26"/>
      <c r="FLU9" s="26"/>
      <c r="FLV9" s="26"/>
      <c r="FLW9" s="27"/>
      <c r="FLZ9" s="25"/>
      <c r="FMA9" s="26"/>
      <c r="FMB9" s="26"/>
      <c r="FMC9" s="26"/>
      <c r="FMD9" s="26"/>
      <c r="FME9" s="27"/>
      <c r="FMH9" s="25"/>
      <c r="FMI9" s="26"/>
      <c r="FMJ9" s="26"/>
      <c r="FMK9" s="26"/>
      <c r="FML9" s="26"/>
      <c r="FMM9" s="27"/>
      <c r="FMP9" s="25"/>
      <c r="FMQ9" s="26"/>
      <c r="FMR9" s="26"/>
      <c r="FMS9" s="26"/>
      <c r="FMT9" s="26"/>
      <c r="FMU9" s="27"/>
      <c r="FMX9" s="25"/>
      <c r="FMY9" s="26"/>
      <c r="FMZ9" s="26"/>
      <c r="FNA9" s="26"/>
      <c r="FNB9" s="26"/>
      <c r="FNC9" s="27"/>
      <c r="FNF9" s="25"/>
      <c r="FNG9" s="26"/>
      <c r="FNH9" s="26"/>
      <c r="FNI9" s="26"/>
      <c r="FNJ9" s="26"/>
      <c r="FNK9" s="27"/>
      <c r="FNN9" s="25"/>
      <c r="FNO9" s="26"/>
      <c r="FNP9" s="26"/>
      <c r="FNQ9" s="26"/>
      <c r="FNR9" s="26"/>
      <c r="FNS9" s="27"/>
      <c r="FNV9" s="25"/>
      <c r="FNW9" s="26"/>
      <c r="FNX9" s="26"/>
      <c r="FNY9" s="26"/>
      <c r="FNZ9" s="26"/>
      <c r="FOA9" s="27"/>
      <c r="FOD9" s="25"/>
      <c r="FOE9" s="26"/>
      <c r="FOF9" s="26"/>
      <c r="FOG9" s="26"/>
      <c r="FOH9" s="26"/>
      <c r="FOI9" s="27"/>
      <c r="FOL9" s="25"/>
      <c r="FOM9" s="26"/>
      <c r="FON9" s="26"/>
      <c r="FOO9" s="26"/>
      <c r="FOP9" s="26"/>
      <c r="FOQ9" s="27"/>
      <c r="FOT9" s="25"/>
      <c r="FOU9" s="26"/>
      <c r="FOV9" s="26"/>
      <c r="FOW9" s="26"/>
      <c r="FOX9" s="26"/>
      <c r="FOY9" s="27"/>
      <c r="FPB9" s="25"/>
      <c r="FPC9" s="26"/>
      <c r="FPD9" s="26"/>
      <c r="FPE9" s="26"/>
      <c r="FPF9" s="26"/>
      <c r="FPG9" s="27"/>
      <c r="FPJ9" s="25"/>
      <c r="FPK9" s="26"/>
      <c r="FPL9" s="26"/>
      <c r="FPM9" s="26"/>
      <c r="FPN9" s="26"/>
      <c r="FPO9" s="27"/>
      <c r="FPR9" s="25"/>
      <c r="FPS9" s="26"/>
      <c r="FPT9" s="26"/>
      <c r="FPU9" s="26"/>
      <c r="FPV9" s="26"/>
      <c r="FPW9" s="27"/>
      <c r="FPZ9" s="25"/>
      <c r="FQA9" s="26"/>
      <c r="FQB9" s="26"/>
      <c r="FQC9" s="26"/>
      <c r="FQD9" s="26"/>
      <c r="FQE9" s="27"/>
      <c r="FQH9" s="25"/>
      <c r="FQI9" s="26"/>
      <c r="FQJ9" s="26"/>
      <c r="FQK9" s="26"/>
      <c r="FQL9" s="26"/>
      <c r="FQM9" s="27"/>
      <c r="FQP9" s="25"/>
      <c r="FQQ9" s="26"/>
      <c r="FQR9" s="26"/>
      <c r="FQS9" s="26"/>
      <c r="FQT9" s="26"/>
      <c r="FQU9" s="27"/>
      <c r="FQX9" s="25"/>
      <c r="FQY9" s="26"/>
      <c r="FQZ9" s="26"/>
      <c r="FRA9" s="26"/>
      <c r="FRB9" s="26"/>
      <c r="FRC9" s="27"/>
      <c r="FRF9" s="25"/>
      <c r="FRG9" s="26"/>
      <c r="FRH9" s="26"/>
      <c r="FRI9" s="26"/>
      <c r="FRJ9" s="26"/>
      <c r="FRK9" s="27"/>
      <c r="FRN9" s="25"/>
      <c r="FRO9" s="26"/>
      <c r="FRP9" s="26"/>
      <c r="FRQ9" s="26"/>
      <c r="FRR9" s="26"/>
      <c r="FRS9" s="27"/>
      <c r="FRV9" s="25"/>
      <c r="FRW9" s="26"/>
      <c r="FRX9" s="26"/>
      <c r="FRY9" s="26"/>
      <c r="FRZ9" s="26"/>
      <c r="FSA9" s="27"/>
      <c r="FSD9" s="25"/>
      <c r="FSE9" s="26"/>
      <c r="FSF9" s="26"/>
      <c r="FSG9" s="26"/>
      <c r="FSH9" s="26"/>
      <c r="FSI9" s="27"/>
      <c r="FSL9" s="25"/>
      <c r="FSM9" s="26"/>
      <c r="FSN9" s="26"/>
      <c r="FSO9" s="26"/>
      <c r="FSP9" s="26"/>
      <c r="FSQ9" s="27"/>
      <c r="FST9" s="25"/>
      <c r="FSU9" s="26"/>
      <c r="FSV9" s="26"/>
      <c r="FSW9" s="26"/>
      <c r="FSX9" s="26"/>
      <c r="FSY9" s="27"/>
      <c r="FTB9" s="25"/>
      <c r="FTC9" s="26"/>
      <c r="FTD9" s="26"/>
      <c r="FTE9" s="26"/>
      <c r="FTF9" s="26"/>
      <c r="FTG9" s="27"/>
      <c r="FTJ9" s="25"/>
      <c r="FTK9" s="26"/>
      <c r="FTL9" s="26"/>
      <c r="FTM9" s="26"/>
      <c r="FTN9" s="26"/>
      <c r="FTO9" s="27"/>
      <c r="FTR9" s="25"/>
      <c r="FTS9" s="26"/>
      <c r="FTT9" s="26"/>
      <c r="FTU9" s="26"/>
      <c r="FTV9" s="26"/>
      <c r="FTW9" s="27"/>
      <c r="FTZ9" s="25"/>
      <c r="FUA9" s="26"/>
      <c r="FUB9" s="26"/>
      <c r="FUC9" s="26"/>
      <c r="FUD9" s="26"/>
      <c r="FUE9" s="27"/>
      <c r="FUH9" s="25"/>
      <c r="FUI9" s="26"/>
      <c r="FUJ9" s="26"/>
      <c r="FUK9" s="26"/>
      <c r="FUL9" s="26"/>
      <c r="FUM9" s="27"/>
      <c r="FUP9" s="25"/>
      <c r="FUQ9" s="26"/>
      <c r="FUR9" s="26"/>
      <c r="FUS9" s="26"/>
      <c r="FUT9" s="26"/>
      <c r="FUU9" s="27"/>
      <c r="FUX9" s="25"/>
      <c r="FUY9" s="26"/>
      <c r="FUZ9" s="26"/>
      <c r="FVA9" s="26"/>
      <c r="FVB9" s="26"/>
      <c r="FVC9" s="27"/>
      <c r="FVF9" s="25"/>
      <c r="FVG9" s="26"/>
      <c r="FVH9" s="26"/>
      <c r="FVI9" s="26"/>
      <c r="FVJ9" s="26"/>
      <c r="FVK9" s="27"/>
      <c r="FVN9" s="25"/>
      <c r="FVO9" s="26"/>
      <c r="FVP9" s="26"/>
      <c r="FVQ9" s="26"/>
      <c r="FVR9" s="26"/>
      <c r="FVS9" s="27"/>
      <c r="FVV9" s="25"/>
      <c r="FVW9" s="26"/>
      <c r="FVX9" s="26"/>
      <c r="FVY9" s="26"/>
      <c r="FVZ9" s="26"/>
      <c r="FWA9" s="27"/>
      <c r="FWD9" s="25"/>
      <c r="FWE9" s="26"/>
      <c r="FWF9" s="26"/>
      <c r="FWG9" s="26"/>
      <c r="FWH9" s="26"/>
      <c r="FWI9" s="27"/>
      <c r="FWL9" s="25"/>
      <c r="FWM9" s="26"/>
      <c r="FWN9" s="26"/>
      <c r="FWO9" s="26"/>
      <c r="FWP9" s="26"/>
      <c r="FWQ9" s="27"/>
      <c r="FWT9" s="25"/>
      <c r="FWU9" s="26"/>
      <c r="FWV9" s="26"/>
      <c r="FWW9" s="26"/>
      <c r="FWX9" s="26"/>
      <c r="FWY9" s="27"/>
      <c r="FXB9" s="25"/>
      <c r="FXC9" s="26"/>
      <c r="FXD9" s="26"/>
      <c r="FXE9" s="26"/>
      <c r="FXF9" s="26"/>
      <c r="FXG9" s="27"/>
      <c r="FXJ9" s="25"/>
      <c r="FXK9" s="26"/>
      <c r="FXL9" s="26"/>
      <c r="FXM9" s="26"/>
      <c r="FXN9" s="26"/>
      <c r="FXO9" s="27"/>
      <c r="FXR9" s="25"/>
      <c r="FXS9" s="26"/>
      <c r="FXT9" s="26"/>
      <c r="FXU9" s="26"/>
      <c r="FXV9" s="26"/>
      <c r="FXW9" s="27"/>
      <c r="FXZ9" s="25"/>
      <c r="FYA9" s="26"/>
      <c r="FYB9" s="26"/>
      <c r="FYC9" s="26"/>
      <c r="FYD9" s="26"/>
      <c r="FYE9" s="27"/>
      <c r="FYH9" s="25"/>
      <c r="FYI9" s="26"/>
      <c r="FYJ9" s="26"/>
      <c r="FYK9" s="26"/>
      <c r="FYL9" s="26"/>
      <c r="FYM9" s="27"/>
      <c r="FYP9" s="25"/>
      <c r="FYQ9" s="26"/>
      <c r="FYR9" s="26"/>
      <c r="FYS9" s="26"/>
      <c r="FYT9" s="26"/>
      <c r="FYU9" s="27"/>
      <c r="FYX9" s="25"/>
      <c r="FYY9" s="26"/>
      <c r="FYZ9" s="26"/>
      <c r="FZA9" s="26"/>
      <c r="FZB9" s="26"/>
      <c r="FZC9" s="27"/>
      <c r="FZF9" s="25"/>
      <c r="FZG9" s="26"/>
      <c r="FZH9" s="26"/>
      <c r="FZI9" s="26"/>
      <c r="FZJ9" s="26"/>
      <c r="FZK9" s="27"/>
      <c r="FZN9" s="25"/>
      <c r="FZO9" s="26"/>
      <c r="FZP9" s="26"/>
      <c r="FZQ9" s="26"/>
      <c r="FZR9" s="26"/>
      <c r="FZS9" s="27"/>
      <c r="FZV9" s="25"/>
      <c r="FZW9" s="26"/>
      <c r="FZX9" s="26"/>
      <c r="FZY9" s="26"/>
      <c r="FZZ9" s="26"/>
      <c r="GAA9" s="27"/>
      <c r="GAD9" s="25"/>
      <c r="GAE9" s="26"/>
      <c r="GAF9" s="26"/>
      <c r="GAG9" s="26"/>
      <c r="GAH9" s="26"/>
      <c r="GAI9" s="27"/>
      <c r="GAL9" s="25"/>
      <c r="GAM9" s="26"/>
      <c r="GAN9" s="26"/>
      <c r="GAO9" s="26"/>
      <c r="GAP9" s="26"/>
      <c r="GAQ9" s="27"/>
      <c r="GAT9" s="25"/>
      <c r="GAU9" s="26"/>
      <c r="GAV9" s="26"/>
      <c r="GAW9" s="26"/>
      <c r="GAX9" s="26"/>
      <c r="GAY9" s="27"/>
      <c r="GBB9" s="25"/>
      <c r="GBC9" s="26"/>
      <c r="GBD9" s="26"/>
      <c r="GBE9" s="26"/>
      <c r="GBF9" s="26"/>
      <c r="GBG9" s="27"/>
      <c r="GBJ9" s="25"/>
      <c r="GBK9" s="26"/>
      <c r="GBL9" s="26"/>
      <c r="GBM9" s="26"/>
      <c r="GBN9" s="26"/>
      <c r="GBO9" s="27"/>
      <c r="GBR9" s="25"/>
      <c r="GBS9" s="26"/>
      <c r="GBT9" s="26"/>
      <c r="GBU9" s="26"/>
      <c r="GBV9" s="26"/>
      <c r="GBW9" s="27"/>
      <c r="GBZ9" s="25"/>
      <c r="GCA9" s="26"/>
      <c r="GCB9" s="26"/>
      <c r="GCC9" s="26"/>
      <c r="GCD9" s="26"/>
      <c r="GCE9" s="27"/>
      <c r="GCH9" s="25"/>
      <c r="GCI9" s="26"/>
      <c r="GCJ9" s="26"/>
      <c r="GCK9" s="26"/>
      <c r="GCL9" s="26"/>
      <c r="GCM9" s="27"/>
      <c r="GCP9" s="25"/>
      <c r="GCQ9" s="26"/>
      <c r="GCR9" s="26"/>
      <c r="GCS9" s="26"/>
      <c r="GCT9" s="26"/>
      <c r="GCU9" s="27"/>
      <c r="GCX9" s="25"/>
      <c r="GCY9" s="26"/>
      <c r="GCZ9" s="26"/>
      <c r="GDA9" s="26"/>
      <c r="GDB9" s="26"/>
      <c r="GDC9" s="27"/>
      <c r="GDF9" s="25"/>
      <c r="GDG9" s="26"/>
      <c r="GDH9" s="26"/>
      <c r="GDI9" s="26"/>
      <c r="GDJ9" s="26"/>
      <c r="GDK9" s="27"/>
      <c r="GDN9" s="25"/>
      <c r="GDO9" s="26"/>
      <c r="GDP9" s="26"/>
      <c r="GDQ9" s="26"/>
      <c r="GDR9" s="26"/>
      <c r="GDS9" s="27"/>
      <c r="GDV9" s="25"/>
      <c r="GDW9" s="26"/>
      <c r="GDX9" s="26"/>
      <c r="GDY9" s="26"/>
      <c r="GDZ9" s="26"/>
      <c r="GEA9" s="27"/>
      <c r="GED9" s="25"/>
      <c r="GEE9" s="26"/>
      <c r="GEF9" s="26"/>
      <c r="GEG9" s="26"/>
      <c r="GEH9" s="26"/>
      <c r="GEI9" s="27"/>
      <c r="GEL9" s="25"/>
      <c r="GEM9" s="26"/>
      <c r="GEN9" s="26"/>
      <c r="GEO9" s="26"/>
      <c r="GEP9" s="26"/>
      <c r="GEQ9" s="27"/>
      <c r="GET9" s="25"/>
      <c r="GEU9" s="26"/>
      <c r="GEV9" s="26"/>
      <c r="GEW9" s="26"/>
      <c r="GEX9" s="26"/>
      <c r="GEY9" s="27"/>
      <c r="GFB9" s="25"/>
      <c r="GFC9" s="26"/>
      <c r="GFD9" s="26"/>
      <c r="GFE9" s="26"/>
      <c r="GFF9" s="26"/>
      <c r="GFG9" s="27"/>
      <c r="GFJ9" s="25"/>
      <c r="GFK9" s="26"/>
      <c r="GFL9" s="26"/>
      <c r="GFM9" s="26"/>
      <c r="GFN9" s="26"/>
      <c r="GFO9" s="27"/>
      <c r="GFR9" s="25"/>
      <c r="GFS9" s="26"/>
      <c r="GFT9" s="26"/>
      <c r="GFU9" s="26"/>
      <c r="GFV9" s="26"/>
      <c r="GFW9" s="27"/>
      <c r="GFZ9" s="25"/>
      <c r="GGA9" s="26"/>
      <c r="GGB9" s="26"/>
      <c r="GGC9" s="26"/>
      <c r="GGD9" s="26"/>
      <c r="GGE9" s="27"/>
      <c r="GGH9" s="25"/>
      <c r="GGI9" s="26"/>
      <c r="GGJ9" s="26"/>
      <c r="GGK9" s="26"/>
      <c r="GGL9" s="26"/>
      <c r="GGM9" s="27"/>
      <c r="GGP9" s="25"/>
      <c r="GGQ9" s="26"/>
      <c r="GGR9" s="26"/>
      <c r="GGS9" s="26"/>
      <c r="GGT9" s="26"/>
      <c r="GGU9" s="27"/>
      <c r="GGX9" s="25"/>
      <c r="GGY9" s="26"/>
      <c r="GGZ9" s="26"/>
      <c r="GHA9" s="26"/>
      <c r="GHB9" s="26"/>
      <c r="GHC9" s="27"/>
      <c r="GHF9" s="25"/>
      <c r="GHG9" s="26"/>
      <c r="GHH9" s="26"/>
      <c r="GHI9" s="26"/>
      <c r="GHJ9" s="26"/>
      <c r="GHK9" s="27"/>
      <c r="GHN9" s="25"/>
      <c r="GHO9" s="26"/>
      <c r="GHP9" s="26"/>
      <c r="GHQ9" s="26"/>
      <c r="GHR9" s="26"/>
      <c r="GHS9" s="27"/>
      <c r="GHV9" s="25"/>
      <c r="GHW9" s="26"/>
      <c r="GHX9" s="26"/>
      <c r="GHY9" s="26"/>
      <c r="GHZ9" s="26"/>
      <c r="GIA9" s="27"/>
      <c r="GID9" s="25"/>
      <c r="GIE9" s="26"/>
      <c r="GIF9" s="26"/>
      <c r="GIG9" s="26"/>
      <c r="GIH9" s="26"/>
      <c r="GII9" s="27"/>
      <c r="GIL9" s="25"/>
      <c r="GIM9" s="26"/>
      <c r="GIN9" s="26"/>
      <c r="GIO9" s="26"/>
      <c r="GIP9" s="26"/>
      <c r="GIQ9" s="27"/>
      <c r="GIT9" s="25"/>
      <c r="GIU9" s="26"/>
      <c r="GIV9" s="26"/>
      <c r="GIW9" s="26"/>
      <c r="GIX9" s="26"/>
      <c r="GIY9" s="27"/>
      <c r="GJB9" s="25"/>
      <c r="GJC9" s="26"/>
      <c r="GJD9" s="26"/>
      <c r="GJE9" s="26"/>
      <c r="GJF9" s="26"/>
      <c r="GJG9" s="27"/>
      <c r="GJJ9" s="25"/>
      <c r="GJK9" s="26"/>
      <c r="GJL9" s="26"/>
      <c r="GJM9" s="26"/>
      <c r="GJN9" s="26"/>
      <c r="GJO9" s="27"/>
      <c r="GJR9" s="25"/>
      <c r="GJS9" s="26"/>
      <c r="GJT9" s="26"/>
      <c r="GJU9" s="26"/>
      <c r="GJV9" s="26"/>
      <c r="GJW9" s="27"/>
      <c r="GJZ9" s="25"/>
      <c r="GKA9" s="26"/>
      <c r="GKB9" s="26"/>
      <c r="GKC9" s="26"/>
      <c r="GKD9" s="26"/>
      <c r="GKE9" s="27"/>
      <c r="GKH9" s="25"/>
      <c r="GKI9" s="26"/>
      <c r="GKJ9" s="26"/>
      <c r="GKK9" s="26"/>
      <c r="GKL9" s="26"/>
      <c r="GKM9" s="27"/>
      <c r="GKP9" s="25"/>
      <c r="GKQ9" s="26"/>
      <c r="GKR9" s="26"/>
      <c r="GKS9" s="26"/>
      <c r="GKT9" s="26"/>
      <c r="GKU9" s="27"/>
      <c r="GKX9" s="25"/>
      <c r="GKY9" s="26"/>
      <c r="GKZ9" s="26"/>
      <c r="GLA9" s="26"/>
      <c r="GLB9" s="26"/>
      <c r="GLC9" s="27"/>
      <c r="GLF9" s="25"/>
      <c r="GLG9" s="26"/>
      <c r="GLH9" s="26"/>
      <c r="GLI9" s="26"/>
      <c r="GLJ9" s="26"/>
      <c r="GLK9" s="27"/>
      <c r="GLN9" s="25"/>
      <c r="GLO9" s="26"/>
      <c r="GLP9" s="26"/>
      <c r="GLQ9" s="26"/>
      <c r="GLR9" s="26"/>
      <c r="GLS9" s="27"/>
      <c r="GLV9" s="25"/>
      <c r="GLW9" s="26"/>
      <c r="GLX9" s="26"/>
      <c r="GLY9" s="26"/>
      <c r="GLZ9" s="26"/>
      <c r="GMA9" s="27"/>
      <c r="GMD9" s="25"/>
      <c r="GME9" s="26"/>
      <c r="GMF9" s="26"/>
      <c r="GMG9" s="26"/>
      <c r="GMH9" s="26"/>
      <c r="GMI9" s="27"/>
      <c r="GML9" s="25"/>
      <c r="GMM9" s="26"/>
      <c r="GMN9" s="26"/>
      <c r="GMO9" s="26"/>
      <c r="GMP9" s="26"/>
      <c r="GMQ9" s="27"/>
      <c r="GMT9" s="25"/>
      <c r="GMU9" s="26"/>
      <c r="GMV9" s="26"/>
      <c r="GMW9" s="26"/>
      <c r="GMX9" s="26"/>
      <c r="GMY9" s="27"/>
      <c r="GNB9" s="25"/>
      <c r="GNC9" s="26"/>
      <c r="GND9" s="26"/>
      <c r="GNE9" s="26"/>
      <c r="GNF9" s="26"/>
      <c r="GNG9" s="27"/>
      <c r="GNJ9" s="25"/>
      <c r="GNK9" s="26"/>
      <c r="GNL9" s="26"/>
      <c r="GNM9" s="26"/>
      <c r="GNN9" s="26"/>
      <c r="GNO9" s="27"/>
      <c r="GNR9" s="25"/>
      <c r="GNS9" s="26"/>
      <c r="GNT9" s="26"/>
      <c r="GNU9" s="26"/>
      <c r="GNV9" s="26"/>
      <c r="GNW9" s="27"/>
      <c r="GNZ9" s="25"/>
      <c r="GOA9" s="26"/>
      <c r="GOB9" s="26"/>
      <c r="GOC9" s="26"/>
      <c r="GOD9" s="26"/>
      <c r="GOE9" s="27"/>
      <c r="GOH9" s="25"/>
      <c r="GOI9" s="26"/>
      <c r="GOJ9" s="26"/>
      <c r="GOK9" s="26"/>
      <c r="GOL9" s="26"/>
      <c r="GOM9" s="27"/>
      <c r="GOP9" s="25"/>
      <c r="GOQ9" s="26"/>
      <c r="GOR9" s="26"/>
      <c r="GOS9" s="26"/>
      <c r="GOT9" s="26"/>
      <c r="GOU9" s="27"/>
      <c r="GOX9" s="25"/>
      <c r="GOY9" s="26"/>
      <c r="GOZ9" s="26"/>
      <c r="GPA9" s="26"/>
      <c r="GPB9" s="26"/>
      <c r="GPC9" s="27"/>
      <c r="GPF9" s="25"/>
      <c r="GPG9" s="26"/>
      <c r="GPH9" s="26"/>
      <c r="GPI9" s="26"/>
      <c r="GPJ9" s="26"/>
      <c r="GPK9" s="27"/>
      <c r="GPN9" s="25"/>
      <c r="GPO9" s="26"/>
      <c r="GPP9" s="26"/>
      <c r="GPQ9" s="26"/>
      <c r="GPR9" s="26"/>
      <c r="GPS9" s="27"/>
      <c r="GPV9" s="25"/>
      <c r="GPW9" s="26"/>
      <c r="GPX9" s="26"/>
      <c r="GPY9" s="26"/>
      <c r="GPZ9" s="26"/>
      <c r="GQA9" s="27"/>
      <c r="GQD9" s="25"/>
      <c r="GQE9" s="26"/>
      <c r="GQF9" s="26"/>
      <c r="GQG9" s="26"/>
      <c r="GQH9" s="26"/>
      <c r="GQI9" s="27"/>
      <c r="GQL9" s="25"/>
      <c r="GQM9" s="26"/>
      <c r="GQN9" s="26"/>
      <c r="GQO9" s="26"/>
      <c r="GQP9" s="26"/>
      <c r="GQQ9" s="27"/>
      <c r="GQT9" s="25"/>
      <c r="GQU9" s="26"/>
      <c r="GQV9" s="26"/>
      <c r="GQW9" s="26"/>
      <c r="GQX9" s="26"/>
      <c r="GQY9" s="27"/>
      <c r="GRB9" s="25"/>
      <c r="GRC9" s="26"/>
      <c r="GRD9" s="26"/>
      <c r="GRE9" s="26"/>
      <c r="GRF9" s="26"/>
      <c r="GRG9" s="27"/>
      <c r="GRJ9" s="25"/>
      <c r="GRK9" s="26"/>
      <c r="GRL9" s="26"/>
      <c r="GRM9" s="26"/>
      <c r="GRN9" s="26"/>
      <c r="GRO9" s="27"/>
      <c r="GRR9" s="25"/>
      <c r="GRS9" s="26"/>
      <c r="GRT9" s="26"/>
      <c r="GRU9" s="26"/>
      <c r="GRV9" s="26"/>
      <c r="GRW9" s="27"/>
      <c r="GRZ9" s="25"/>
      <c r="GSA9" s="26"/>
      <c r="GSB9" s="26"/>
      <c r="GSC9" s="26"/>
      <c r="GSD9" s="26"/>
      <c r="GSE9" s="27"/>
      <c r="GSH9" s="25"/>
      <c r="GSI9" s="26"/>
      <c r="GSJ9" s="26"/>
      <c r="GSK9" s="26"/>
      <c r="GSL9" s="26"/>
      <c r="GSM9" s="27"/>
      <c r="GSP9" s="25"/>
      <c r="GSQ9" s="26"/>
      <c r="GSR9" s="26"/>
      <c r="GSS9" s="26"/>
      <c r="GST9" s="26"/>
      <c r="GSU9" s="27"/>
      <c r="GSX9" s="25"/>
      <c r="GSY9" s="26"/>
      <c r="GSZ9" s="26"/>
      <c r="GTA9" s="26"/>
      <c r="GTB9" s="26"/>
      <c r="GTC9" s="27"/>
      <c r="GTF9" s="25"/>
      <c r="GTG9" s="26"/>
      <c r="GTH9" s="26"/>
      <c r="GTI9" s="26"/>
      <c r="GTJ9" s="26"/>
      <c r="GTK9" s="27"/>
      <c r="GTN9" s="25"/>
      <c r="GTO9" s="26"/>
      <c r="GTP9" s="26"/>
      <c r="GTQ9" s="26"/>
      <c r="GTR9" s="26"/>
      <c r="GTS9" s="27"/>
      <c r="GTV9" s="25"/>
      <c r="GTW9" s="26"/>
      <c r="GTX9" s="26"/>
      <c r="GTY9" s="26"/>
      <c r="GTZ9" s="26"/>
      <c r="GUA9" s="27"/>
      <c r="GUD9" s="25"/>
      <c r="GUE9" s="26"/>
      <c r="GUF9" s="26"/>
      <c r="GUG9" s="26"/>
      <c r="GUH9" s="26"/>
      <c r="GUI9" s="27"/>
      <c r="GUL9" s="25"/>
      <c r="GUM9" s="26"/>
      <c r="GUN9" s="26"/>
      <c r="GUO9" s="26"/>
      <c r="GUP9" s="26"/>
      <c r="GUQ9" s="27"/>
      <c r="GUT9" s="25"/>
      <c r="GUU9" s="26"/>
      <c r="GUV9" s="26"/>
      <c r="GUW9" s="26"/>
      <c r="GUX9" s="26"/>
      <c r="GUY9" s="27"/>
      <c r="GVB9" s="25"/>
      <c r="GVC9" s="26"/>
      <c r="GVD9" s="26"/>
      <c r="GVE9" s="26"/>
      <c r="GVF9" s="26"/>
      <c r="GVG9" s="27"/>
      <c r="GVJ9" s="25"/>
      <c r="GVK9" s="26"/>
      <c r="GVL9" s="26"/>
      <c r="GVM9" s="26"/>
      <c r="GVN9" s="26"/>
      <c r="GVO9" s="27"/>
      <c r="GVR9" s="25"/>
      <c r="GVS9" s="26"/>
      <c r="GVT9" s="26"/>
      <c r="GVU9" s="26"/>
      <c r="GVV9" s="26"/>
      <c r="GVW9" s="27"/>
      <c r="GVZ9" s="25"/>
      <c r="GWA9" s="26"/>
      <c r="GWB9" s="26"/>
      <c r="GWC9" s="26"/>
      <c r="GWD9" s="26"/>
      <c r="GWE9" s="27"/>
      <c r="GWH9" s="25"/>
      <c r="GWI9" s="26"/>
      <c r="GWJ9" s="26"/>
      <c r="GWK9" s="26"/>
      <c r="GWL9" s="26"/>
      <c r="GWM9" s="27"/>
      <c r="GWP9" s="25"/>
      <c r="GWQ9" s="26"/>
      <c r="GWR9" s="26"/>
      <c r="GWS9" s="26"/>
      <c r="GWT9" s="26"/>
      <c r="GWU9" s="27"/>
      <c r="GWX9" s="25"/>
      <c r="GWY9" s="26"/>
      <c r="GWZ9" s="26"/>
      <c r="GXA9" s="26"/>
      <c r="GXB9" s="26"/>
      <c r="GXC9" s="27"/>
      <c r="GXF9" s="25"/>
      <c r="GXG9" s="26"/>
      <c r="GXH9" s="26"/>
      <c r="GXI9" s="26"/>
      <c r="GXJ9" s="26"/>
      <c r="GXK9" s="27"/>
      <c r="GXN9" s="25"/>
      <c r="GXO9" s="26"/>
      <c r="GXP9" s="26"/>
      <c r="GXQ9" s="26"/>
      <c r="GXR9" s="26"/>
      <c r="GXS9" s="27"/>
      <c r="GXV9" s="25"/>
      <c r="GXW9" s="26"/>
      <c r="GXX9" s="26"/>
      <c r="GXY9" s="26"/>
      <c r="GXZ9" s="26"/>
      <c r="GYA9" s="27"/>
      <c r="GYD9" s="25"/>
      <c r="GYE9" s="26"/>
      <c r="GYF9" s="26"/>
      <c r="GYG9" s="26"/>
      <c r="GYH9" s="26"/>
      <c r="GYI9" s="27"/>
      <c r="GYL9" s="25"/>
      <c r="GYM9" s="26"/>
      <c r="GYN9" s="26"/>
      <c r="GYO9" s="26"/>
      <c r="GYP9" s="26"/>
      <c r="GYQ9" s="27"/>
      <c r="GYT9" s="25"/>
      <c r="GYU9" s="26"/>
      <c r="GYV9" s="26"/>
      <c r="GYW9" s="26"/>
      <c r="GYX9" s="26"/>
      <c r="GYY9" s="27"/>
      <c r="GZB9" s="25"/>
      <c r="GZC9" s="26"/>
      <c r="GZD9" s="26"/>
      <c r="GZE9" s="26"/>
      <c r="GZF9" s="26"/>
      <c r="GZG9" s="27"/>
      <c r="GZJ9" s="25"/>
      <c r="GZK9" s="26"/>
      <c r="GZL9" s="26"/>
      <c r="GZM9" s="26"/>
      <c r="GZN9" s="26"/>
      <c r="GZO9" s="27"/>
      <c r="GZR9" s="25"/>
      <c r="GZS9" s="26"/>
      <c r="GZT9" s="26"/>
      <c r="GZU9" s="26"/>
      <c r="GZV9" s="26"/>
      <c r="GZW9" s="27"/>
      <c r="GZZ9" s="25"/>
      <c r="HAA9" s="26"/>
      <c r="HAB9" s="26"/>
      <c r="HAC9" s="26"/>
      <c r="HAD9" s="26"/>
      <c r="HAE9" s="27"/>
      <c r="HAH9" s="25"/>
      <c r="HAI9" s="26"/>
      <c r="HAJ9" s="26"/>
      <c r="HAK9" s="26"/>
      <c r="HAL9" s="26"/>
      <c r="HAM9" s="27"/>
      <c r="HAP9" s="25"/>
      <c r="HAQ9" s="26"/>
      <c r="HAR9" s="26"/>
      <c r="HAS9" s="26"/>
      <c r="HAT9" s="26"/>
      <c r="HAU9" s="27"/>
      <c r="HAX9" s="25"/>
      <c r="HAY9" s="26"/>
      <c r="HAZ9" s="26"/>
      <c r="HBA9" s="26"/>
      <c r="HBB9" s="26"/>
      <c r="HBC9" s="27"/>
      <c r="HBF9" s="25"/>
      <c r="HBG9" s="26"/>
      <c r="HBH9" s="26"/>
      <c r="HBI9" s="26"/>
      <c r="HBJ9" s="26"/>
      <c r="HBK9" s="27"/>
      <c r="HBN9" s="25"/>
      <c r="HBO9" s="26"/>
      <c r="HBP9" s="26"/>
      <c r="HBQ9" s="26"/>
      <c r="HBR9" s="26"/>
      <c r="HBS9" s="27"/>
      <c r="HBV9" s="25"/>
      <c r="HBW9" s="26"/>
      <c r="HBX9" s="26"/>
      <c r="HBY9" s="26"/>
      <c r="HBZ9" s="26"/>
      <c r="HCA9" s="27"/>
      <c r="HCD9" s="25"/>
      <c r="HCE9" s="26"/>
      <c r="HCF9" s="26"/>
      <c r="HCG9" s="26"/>
      <c r="HCH9" s="26"/>
      <c r="HCI9" s="27"/>
      <c r="HCL9" s="25"/>
      <c r="HCM9" s="26"/>
      <c r="HCN9" s="26"/>
      <c r="HCO9" s="26"/>
      <c r="HCP9" s="26"/>
      <c r="HCQ9" s="27"/>
      <c r="HCT9" s="25"/>
      <c r="HCU9" s="26"/>
      <c r="HCV9" s="26"/>
      <c r="HCW9" s="26"/>
      <c r="HCX9" s="26"/>
      <c r="HCY9" s="27"/>
      <c r="HDB9" s="25"/>
      <c r="HDC9" s="26"/>
      <c r="HDD9" s="26"/>
      <c r="HDE9" s="26"/>
      <c r="HDF9" s="26"/>
      <c r="HDG9" s="27"/>
      <c r="HDJ9" s="25"/>
      <c r="HDK9" s="26"/>
      <c r="HDL9" s="26"/>
      <c r="HDM9" s="26"/>
      <c r="HDN9" s="26"/>
      <c r="HDO9" s="27"/>
      <c r="HDR9" s="25"/>
      <c r="HDS9" s="26"/>
      <c r="HDT9" s="26"/>
      <c r="HDU9" s="26"/>
      <c r="HDV9" s="26"/>
      <c r="HDW9" s="27"/>
      <c r="HDZ9" s="25"/>
      <c r="HEA9" s="26"/>
      <c r="HEB9" s="26"/>
      <c r="HEC9" s="26"/>
      <c r="HED9" s="26"/>
      <c r="HEE9" s="27"/>
      <c r="HEH9" s="25"/>
      <c r="HEI9" s="26"/>
      <c r="HEJ9" s="26"/>
      <c r="HEK9" s="26"/>
      <c r="HEL9" s="26"/>
      <c r="HEM9" s="27"/>
      <c r="HEP9" s="25"/>
      <c r="HEQ9" s="26"/>
      <c r="HER9" s="26"/>
      <c r="HES9" s="26"/>
      <c r="HET9" s="26"/>
      <c r="HEU9" s="27"/>
      <c r="HEX9" s="25"/>
      <c r="HEY9" s="26"/>
      <c r="HEZ9" s="26"/>
      <c r="HFA9" s="26"/>
      <c r="HFB9" s="26"/>
      <c r="HFC9" s="27"/>
      <c r="HFF9" s="25"/>
      <c r="HFG9" s="26"/>
      <c r="HFH9" s="26"/>
      <c r="HFI9" s="26"/>
      <c r="HFJ9" s="26"/>
      <c r="HFK9" s="27"/>
      <c r="HFN9" s="25"/>
      <c r="HFO9" s="26"/>
      <c r="HFP9" s="26"/>
      <c r="HFQ9" s="26"/>
      <c r="HFR9" s="26"/>
      <c r="HFS9" s="27"/>
      <c r="HFV9" s="25"/>
      <c r="HFW9" s="26"/>
      <c r="HFX9" s="26"/>
      <c r="HFY9" s="26"/>
      <c r="HFZ9" s="26"/>
      <c r="HGA9" s="27"/>
      <c r="HGD9" s="25"/>
      <c r="HGE9" s="26"/>
      <c r="HGF9" s="26"/>
      <c r="HGG9" s="26"/>
      <c r="HGH9" s="26"/>
      <c r="HGI9" s="27"/>
      <c r="HGL9" s="25"/>
      <c r="HGM9" s="26"/>
      <c r="HGN9" s="26"/>
      <c r="HGO9" s="26"/>
      <c r="HGP9" s="26"/>
      <c r="HGQ9" s="27"/>
      <c r="HGT9" s="25"/>
      <c r="HGU9" s="26"/>
      <c r="HGV9" s="26"/>
      <c r="HGW9" s="26"/>
      <c r="HGX9" s="26"/>
      <c r="HGY9" s="27"/>
      <c r="HHB9" s="25"/>
      <c r="HHC9" s="26"/>
      <c r="HHD9" s="26"/>
      <c r="HHE9" s="26"/>
      <c r="HHF9" s="26"/>
      <c r="HHG9" s="27"/>
      <c r="HHJ9" s="25"/>
      <c r="HHK9" s="26"/>
      <c r="HHL9" s="26"/>
      <c r="HHM9" s="26"/>
      <c r="HHN9" s="26"/>
      <c r="HHO9" s="27"/>
      <c r="HHR9" s="25"/>
      <c r="HHS9" s="26"/>
      <c r="HHT9" s="26"/>
      <c r="HHU9" s="26"/>
      <c r="HHV9" s="26"/>
      <c r="HHW9" s="27"/>
      <c r="HHZ9" s="25"/>
      <c r="HIA9" s="26"/>
      <c r="HIB9" s="26"/>
      <c r="HIC9" s="26"/>
      <c r="HID9" s="26"/>
      <c r="HIE9" s="27"/>
      <c r="HIH9" s="25"/>
      <c r="HII9" s="26"/>
      <c r="HIJ9" s="26"/>
      <c r="HIK9" s="26"/>
      <c r="HIL9" s="26"/>
      <c r="HIM9" s="27"/>
      <c r="HIP9" s="25"/>
      <c r="HIQ9" s="26"/>
      <c r="HIR9" s="26"/>
      <c r="HIS9" s="26"/>
      <c r="HIT9" s="26"/>
      <c r="HIU9" s="27"/>
      <c r="HIX9" s="25"/>
      <c r="HIY9" s="26"/>
      <c r="HIZ9" s="26"/>
      <c r="HJA9" s="26"/>
      <c r="HJB9" s="26"/>
      <c r="HJC9" s="27"/>
      <c r="HJF9" s="25"/>
      <c r="HJG9" s="26"/>
      <c r="HJH9" s="26"/>
      <c r="HJI9" s="26"/>
      <c r="HJJ9" s="26"/>
      <c r="HJK9" s="27"/>
      <c r="HJN9" s="25"/>
      <c r="HJO9" s="26"/>
      <c r="HJP9" s="26"/>
      <c r="HJQ9" s="26"/>
      <c r="HJR9" s="26"/>
      <c r="HJS9" s="27"/>
      <c r="HJV9" s="25"/>
      <c r="HJW9" s="26"/>
      <c r="HJX9" s="26"/>
      <c r="HJY9" s="26"/>
      <c r="HJZ9" s="26"/>
      <c r="HKA9" s="27"/>
      <c r="HKD9" s="25"/>
      <c r="HKE9" s="26"/>
      <c r="HKF9" s="26"/>
      <c r="HKG9" s="26"/>
      <c r="HKH9" s="26"/>
      <c r="HKI9" s="27"/>
      <c r="HKL9" s="25"/>
      <c r="HKM9" s="26"/>
      <c r="HKN9" s="26"/>
      <c r="HKO9" s="26"/>
      <c r="HKP9" s="26"/>
      <c r="HKQ9" s="27"/>
      <c r="HKT9" s="25"/>
      <c r="HKU9" s="26"/>
      <c r="HKV9" s="26"/>
      <c r="HKW9" s="26"/>
      <c r="HKX9" s="26"/>
      <c r="HKY9" s="27"/>
      <c r="HLB9" s="25"/>
      <c r="HLC9" s="26"/>
      <c r="HLD9" s="26"/>
      <c r="HLE9" s="26"/>
      <c r="HLF9" s="26"/>
      <c r="HLG9" s="27"/>
      <c r="HLJ9" s="25"/>
      <c r="HLK9" s="26"/>
      <c r="HLL9" s="26"/>
      <c r="HLM9" s="26"/>
      <c r="HLN9" s="26"/>
      <c r="HLO9" s="27"/>
      <c r="HLR9" s="25"/>
      <c r="HLS9" s="26"/>
      <c r="HLT9" s="26"/>
      <c r="HLU9" s="26"/>
      <c r="HLV9" s="26"/>
      <c r="HLW9" s="27"/>
      <c r="HLZ9" s="25"/>
      <c r="HMA9" s="26"/>
      <c r="HMB9" s="26"/>
      <c r="HMC9" s="26"/>
      <c r="HMD9" s="26"/>
      <c r="HME9" s="27"/>
      <c r="HMH9" s="25"/>
      <c r="HMI9" s="26"/>
      <c r="HMJ9" s="26"/>
      <c r="HMK9" s="26"/>
      <c r="HML9" s="26"/>
      <c r="HMM9" s="27"/>
      <c r="HMP9" s="25"/>
      <c r="HMQ9" s="26"/>
      <c r="HMR9" s="26"/>
      <c r="HMS9" s="26"/>
      <c r="HMT9" s="26"/>
      <c r="HMU9" s="27"/>
      <c r="HMX9" s="25"/>
      <c r="HMY9" s="26"/>
      <c r="HMZ9" s="26"/>
      <c r="HNA9" s="26"/>
      <c r="HNB9" s="26"/>
      <c r="HNC9" s="27"/>
      <c r="HNF9" s="25"/>
      <c r="HNG9" s="26"/>
      <c r="HNH9" s="26"/>
      <c r="HNI9" s="26"/>
      <c r="HNJ9" s="26"/>
      <c r="HNK9" s="27"/>
      <c r="HNN9" s="25"/>
      <c r="HNO9" s="26"/>
      <c r="HNP9" s="26"/>
      <c r="HNQ9" s="26"/>
      <c r="HNR9" s="26"/>
      <c r="HNS9" s="27"/>
      <c r="HNV9" s="25"/>
      <c r="HNW9" s="26"/>
      <c r="HNX9" s="26"/>
      <c r="HNY9" s="26"/>
      <c r="HNZ9" s="26"/>
      <c r="HOA9" s="27"/>
      <c r="HOD9" s="25"/>
      <c r="HOE9" s="26"/>
      <c r="HOF9" s="26"/>
      <c r="HOG9" s="26"/>
      <c r="HOH9" s="26"/>
      <c r="HOI9" s="27"/>
      <c r="HOL9" s="25"/>
      <c r="HOM9" s="26"/>
      <c r="HON9" s="26"/>
      <c r="HOO9" s="26"/>
      <c r="HOP9" s="26"/>
      <c r="HOQ9" s="27"/>
      <c r="HOT9" s="25"/>
      <c r="HOU9" s="26"/>
      <c r="HOV9" s="26"/>
      <c r="HOW9" s="26"/>
      <c r="HOX9" s="26"/>
      <c r="HOY9" s="27"/>
      <c r="HPB9" s="25"/>
      <c r="HPC9" s="26"/>
      <c r="HPD9" s="26"/>
      <c r="HPE9" s="26"/>
      <c r="HPF9" s="26"/>
      <c r="HPG9" s="27"/>
      <c r="HPJ9" s="25"/>
      <c r="HPK9" s="26"/>
      <c r="HPL9" s="26"/>
      <c r="HPM9" s="26"/>
      <c r="HPN9" s="26"/>
      <c r="HPO9" s="27"/>
      <c r="HPR9" s="25"/>
      <c r="HPS9" s="26"/>
      <c r="HPT9" s="26"/>
      <c r="HPU9" s="26"/>
      <c r="HPV9" s="26"/>
      <c r="HPW9" s="27"/>
      <c r="HPZ9" s="25"/>
      <c r="HQA9" s="26"/>
      <c r="HQB9" s="26"/>
      <c r="HQC9" s="26"/>
      <c r="HQD9" s="26"/>
      <c r="HQE9" s="27"/>
      <c r="HQH9" s="25"/>
      <c r="HQI9" s="26"/>
      <c r="HQJ9" s="26"/>
      <c r="HQK9" s="26"/>
      <c r="HQL9" s="26"/>
      <c r="HQM9" s="27"/>
      <c r="HQP9" s="25"/>
      <c r="HQQ9" s="26"/>
      <c r="HQR9" s="26"/>
      <c r="HQS9" s="26"/>
      <c r="HQT9" s="26"/>
      <c r="HQU9" s="27"/>
      <c r="HQX9" s="25"/>
      <c r="HQY9" s="26"/>
      <c r="HQZ9" s="26"/>
      <c r="HRA9" s="26"/>
      <c r="HRB9" s="26"/>
      <c r="HRC9" s="27"/>
      <c r="HRF9" s="25"/>
      <c r="HRG9" s="26"/>
      <c r="HRH9" s="26"/>
      <c r="HRI9" s="26"/>
      <c r="HRJ9" s="26"/>
      <c r="HRK9" s="27"/>
      <c r="HRN9" s="25"/>
      <c r="HRO9" s="26"/>
      <c r="HRP9" s="26"/>
      <c r="HRQ9" s="26"/>
      <c r="HRR9" s="26"/>
      <c r="HRS9" s="27"/>
      <c r="HRV9" s="25"/>
      <c r="HRW9" s="26"/>
      <c r="HRX9" s="26"/>
      <c r="HRY9" s="26"/>
      <c r="HRZ9" s="26"/>
      <c r="HSA9" s="27"/>
      <c r="HSD9" s="25"/>
      <c r="HSE9" s="26"/>
      <c r="HSF9" s="26"/>
      <c r="HSG9" s="26"/>
      <c r="HSH9" s="26"/>
      <c r="HSI9" s="27"/>
      <c r="HSL9" s="25"/>
      <c r="HSM9" s="26"/>
      <c r="HSN9" s="26"/>
      <c r="HSO9" s="26"/>
      <c r="HSP9" s="26"/>
      <c r="HSQ9" s="27"/>
      <c r="HST9" s="25"/>
      <c r="HSU9" s="26"/>
      <c r="HSV9" s="26"/>
      <c r="HSW9" s="26"/>
      <c r="HSX9" s="26"/>
      <c r="HSY9" s="27"/>
      <c r="HTB9" s="25"/>
      <c r="HTC9" s="26"/>
      <c r="HTD9" s="26"/>
      <c r="HTE9" s="26"/>
      <c r="HTF9" s="26"/>
      <c r="HTG9" s="27"/>
      <c r="HTJ9" s="25"/>
      <c r="HTK9" s="26"/>
      <c r="HTL9" s="26"/>
      <c r="HTM9" s="26"/>
      <c r="HTN9" s="26"/>
      <c r="HTO9" s="27"/>
      <c r="HTR9" s="25"/>
      <c r="HTS9" s="26"/>
      <c r="HTT9" s="26"/>
      <c r="HTU9" s="26"/>
      <c r="HTV9" s="26"/>
      <c r="HTW9" s="27"/>
      <c r="HTZ9" s="25"/>
      <c r="HUA9" s="26"/>
      <c r="HUB9" s="26"/>
      <c r="HUC9" s="26"/>
      <c r="HUD9" s="26"/>
      <c r="HUE9" s="27"/>
      <c r="HUH9" s="25"/>
      <c r="HUI9" s="26"/>
      <c r="HUJ9" s="26"/>
      <c r="HUK9" s="26"/>
      <c r="HUL9" s="26"/>
      <c r="HUM9" s="27"/>
      <c r="HUP9" s="25"/>
      <c r="HUQ9" s="26"/>
      <c r="HUR9" s="26"/>
      <c r="HUS9" s="26"/>
      <c r="HUT9" s="26"/>
      <c r="HUU9" s="27"/>
      <c r="HUX9" s="25"/>
      <c r="HUY9" s="26"/>
      <c r="HUZ9" s="26"/>
      <c r="HVA9" s="26"/>
      <c r="HVB9" s="26"/>
      <c r="HVC9" s="27"/>
      <c r="HVF9" s="25"/>
      <c r="HVG9" s="26"/>
      <c r="HVH9" s="26"/>
      <c r="HVI9" s="26"/>
      <c r="HVJ9" s="26"/>
      <c r="HVK9" s="27"/>
      <c r="HVN9" s="25"/>
      <c r="HVO9" s="26"/>
      <c r="HVP9" s="26"/>
      <c r="HVQ9" s="26"/>
      <c r="HVR9" s="26"/>
      <c r="HVS9" s="27"/>
      <c r="HVV9" s="25"/>
      <c r="HVW9" s="26"/>
      <c r="HVX9" s="26"/>
      <c r="HVY9" s="26"/>
      <c r="HVZ9" s="26"/>
      <c r="HWA9" s="27"/>
      <c r="HWD9" s="25"/>
      <c r="HWE9" s="26"/>
      <c r="HWF9" s="26"/>
      <c r="HWG9" s="26"/>
      <c r="HWH9" s="26"/>
      <c r="HWI9" s="27"/>
      <c r="HWL9" s="25"/>
      <c r="HWM9" s="26"/>
      <c r="HWN9" s="26"/>
      <c r="HWO9" s="26"/>
      <c r="HWP9" s="26"/>
      <c r="HWQ9" s="27"/>
      <c r="HWT9" s="25"/>
      <c r="HWU9" s="26"/>
      <c r="HWV9" s="26"/>
      <c r="HWW9" s="26"/>
      <c r="HWX9" s="26"/>
      <c r="HWY9" s="27"/>
      <c r="HXB9" s="25"/>
      <c r="HXC9" s="26"/>
      <c r="HXD9" s="26"/>
      <c r="HXE9" s="26"/>
      <c r="HXF9" s="26"/>
      <c r="HXG9" s="27"/>
      <c r="HXJ9" s="25"/>
      <c r="HXK9" s="26"/>
      <c r="HXL9" s="26"/>
      <c r="HXM9" s="26"/>
      <c r="HXN9" s="26"/>
      <c r="HXO9" s="27"/>
      <c r="HXR9" s="25"/>
      <c r="HXS9" s="26"/>
      <c r="HXT9" s="26"/>
      <c r="HXU9" s="26"/>
      <c r="HXV9" s="26"/>
      <c r="HXW9" s="27"/>
      <c r="HXZ9" s="25"/>
      <c r="HYA9" s="26"/>
      <c r="HYB9" s="26"/>
      <c r="HYC9" s="26"/>
      <c r="HYD9" s="26"/>
      <c r="HYE9" s="27"/>
      <c r="HYH9" s="25"/>
      <c r="HYI9" s="26"/>
      <c r="HYJ9" s="26"/>
      <c r="HYK9" s="26"/>
      <c r="HYL9" s="26"/>
      <c r="HYM9" s="27"/>
      <c r="HYP9" s="25"/>
      <c r="HYQ9" s="26"/>
      <c r="HYR9" s="26"/>
      <c r="HYS9" s="26"/>
      <c r="HYT9" s="26"/>
      <c r="HYU9" s="27"/>
      <c r="HYX9" s="25"/>
      <c r="HYY9" s="26"/>
      <c r="HYZ9" s="26"/>
      <c r="HZA9" s="26"/>
      <c r="HZB9" s="26"/>
      <c r="HZC9" s="27"/>
      <c r="HZF9" s="25"/>
      <c r="HZG9" s="26"/>
      <c r="HZH9" s="26"/>
      <c r="HZI9" s="26"/>
      <c r="HZJ9" s="26"/>
      <c r="HZK9" s="27"/>
      <c r="HZN9" s="25"/>
      <c r="HZO9" s="26"/>
      <c r="HZP9" s="26"/>
      <c r="HZQ9" s="26"/>
      <c r="HZR9" s="26"/>
      <c r="HZS9" s="27"/>
      <c r="HZV9" s="25"/>
      <c r="HZW9" s="26"/>
      <c r="HZX9" s="26"/>
      <c r="HZY9" s="26"/>
      <c r="HZZ9" s="26"/>
      <c r="IAA9" s="27"/>
      <c r="IAD9" s="25"/>
      <c r="IAE9" s="26"/>
      <c r="IAF9" s="26"/>
      <c r="IAG9" s="26"/>
      <c r="IAH9" s="26"/>
      <c r="IAI9" s="27"/>
      <c r="IAL9" s="25"/>
      <c r="IAM9" s="26"/>
      <c r="IAN9" s="26"/>
      <c r="IAO9" s="26"/>
      <c r="IAP9" s="26"/>
      <c r="IAQ9" s="27"/>
      <c r="IAT9" s="25"/>
      <c r="IAU9" s="26"/>
      <c r="IAV9" s="26"/>
      <c r="IAW9" s="26"/>
      <c r="IAX9" s="26"/>
      <c r="IAY9" s="27"/>
      <c r="IBB9" s="25"/>
      <c r="IBC9" s="26"/>
      <c r="IBD9" s="26"/>
      <c r="IBE9" s="26"/>
      <c r="IBF9" s="26"/>
      <c r="IBG9" s="27"/>
      <c r="IBJ9" s="25"/>
      <c r="IBK9" s="26"/>
      <c r="IBL9" s="26"/>
      <c r="IBM9" s="26"/>
      <c r="IBN9" s="26"/>
      <c r="IBO9" s="27"/>
      <c r="IBR9" s="25"/>
      <c r="IBS9" s="26"/>
      <c r="IBT9" s="26"/>
      <c r="IBU9" s="26"/>
      <c r="IBV9" s="26"/>
      <c r="IBW9" s="27"/>
      <c r="IBZ9" s="25"/>
      <c r="ICA9" s="26"/>
      <c r="ICB9" s="26"/>
      <c r="ICC9" s="26"/>
      <c r="ICD9" s="26"/>
      <c r="ICE9" s="27"/>
      <c r="ICH9" s="25"/>
      <c r="ICI9" s="26"/>
      <c r="ICJ9" s="26"/>
      <c r="ICK9" s="26"/>
      <c r="ICL9" s="26"/>
      <c r="ICM9" s="27"/>
      <c r="ICP9" s="25"/>
      <c r="ICQ9" s="26"/>
      <c r="ICR9" s="26"/>
      <c r="ICS9" s="26"/>
      <c r="ICT9" s="26"/>
      <c r="ICU9" s="27"/>
      <c r="ICX9" s="25"/>
      <c r="ICY9" s="26"/>
      <c r="ICZ9" s="26"/>
      <c r="IDA9" s="26"/>
      <c r="IDB9" s="26"/>
      <c r="IDC9" s="27"/>
      <c r="IDF9" s="25"/>
      <c r="IDG9" s="26"/>
      <c r="IDH9" s="26"/>
      <c r="IDI9" s="26"/>
      <c r="IDJ9" s="26"/>
      <c r="IDK9" s="27"/>
      <c r="IDN9" s="25"/>
      <c r="IDO9" s="26"/>
      <c r="IDP9" s="26"/>
      <c r="IDQ9" s="26"/>
      <c r="IDR9" s="26"/>
      <c r="IDS9" s="27"/>
      <c r="IDV9" s="25"/>
      <c r="IDW9" s="26"/>
      <c r="IDX9" s="26"/>
      <c r="IDY9" s="26"/>
      <c r="IDZ9" s="26"/>
      <c r="IEA9" s="27"/>
      <c r="IED9" s="25"/>
      <c r="IEE9" s="26"/>
      <c r="IEF9" s="26"/>
      <c r="IEG9" s="26"/>
      <c r="IEH9" s="26"/>
      <c r="IEI9" s="27"/>
      <c r="IEL9" s="25"/>
      <c r="IEM9" s="26"/>
      <c r="IEN9" s="26"/>
      <c r="IEO9" s="26"/>
      <c r="IEP9" s="26"/>
      <c r="IEQ9" s="27"/>
      <c r="IET9" s="25"/>
      <c r="IEU9" s="26"/>
      <c r="IEV9" s="26"/>
      <c r="IEW9" s="26"/>
      <c r="IEX9" s="26"/>
      <c r="IEY9" s="27"/>
      <c r="IFB9" s="25"/>
      <c r="IFC9" s="26"/>
      <c r="IFD9" s="26"/>
      <c r="IFE9" s="26"/>
      <c r="IFF9" s="26"/>
      <c r="IFG9" s="27"/>
      <c r="IFJ9" s="25"/>
      <c r="IFK9" s="26"/>
      <c r="IFL9" s="26"/>
      <c r="IFM9" s="26"/>
      <c r="IFN9" s="26"/>
      <c r="IFO9" s="27"/>
      <c r="IFR9" s="25"/>
      <c r="IFS9" s="26"/>
      <c r="IFT9" s="26"/>
      <c r="IFU9" s="26"/>
      <c r="IFV9" s="26"/>
      <c r="IFW9" s="27"/>
      <c r="IFZ9" s="25"/>
      <c r="IGA9" s="26"/>
      <c r="IGB9" s="26"/>
      <c r="IGC9" s="26"/>
      <c r="IGD9" s="26"/>
      <c r="IGE9" s="27"/>
      <c r="IGH9" s="25"/>
      <c r="IGI9" s="26"/>
      <c r="IGJ9" s="26"/>
      <c r="IGK9" s="26"/>
      <c r="IGL9" s="26"/>
      <c r="IGM9" s="27"/>
      <c r="IGP9" s="25"/>
      <c r="IGQ9" s="26"/>
      <c r="IGR9" s="26"/>
      <c r="IGS9" s="26"/>
      <c r="IGT9" s="26"/>
      <c r="IGU9" s="27"/>
      <c r="IGX9" s="25"/>
      <c r="IGY9" s="26"/>
      <c r="IGZ9" s="26"/>
      <c r="IHA9" s="26"/>
      <c r="IHB9" s="26"/>
      <c r="IHC9" s="27"/>
      <c r="IHF9" s="25"/>
      <c r="IHG9" s="26"/>
      <c r="IHH9" s="26"/>
      <c r="IHI9" s="26"/>
      <c r="IHJ9" s="26"/>
      <c r="IHK9" s="27"/>
      <c r="IHN9" s="25"/>
      <c r="IHO9" s="26"/>
      <c r="IHP9" s="26"/>
      <c r="IHQ9" s="26"/>
      <c r="IHR9" s="26"/>
      <c r="IHS9" s="27"/>
      <c r="IHV9" s="25"/>
      <c r="IHW9" s="26"/>
      <c r="IHX9" s="26"/>
      <c r="IHY9" s="26"/>
      <c r="IHZ9" s="26"/>
      <c r="IIA9" s="27"/>
      <c r="IID9" s="25"/>
      <c r="IIE9" s="26"/>
      <c r="IIF9" s="26"/>
      <c r="IIG9" s="26"/>
      <c r="IIH9" s="26"/>
      <c r="III9" s="27"/>
      <c r="IIL9" s="25"/>
      <c r="IIM9" s="26"/>
      <c r="IIN9" s="26"/>
      <c r="IIO9" s="26"/>
      <c r="IIP9" s="26"/>
      <c r="IIQ9" s="27"/>
      <c r="IIT9" s="25"/>
      <c r="IIU9" s="26"/>
      <c r="IIV9" s="26"/>
      <c r="IIW9" s="26"/>
      <c r="IIX9" s="26"/>
      <c r="IIY9" s="27"/>
      <c r="IJB9" s="25"/>
      <c r="IJC9" s="26"/>
      <c r="IJD9" s="26"/>
      <c r="IJE9" s="26"/>
      <c r="IJF9" s="26"/>
      <c r="IJG9" s="27"/>
      <c r="IJJ9" s="25"/>
      <c r="IJK9" s="26"/>
      <c r="IJL9" s="26"/>
      <c r="IJM9" s="26"/>
      <c r="IJN9" s="26"/>
      <c r="IJO9" s="27"/>
      <c r="IJR9" s="25"/>
      <c r="IJS9" s="26"/>
      <c r="IJT9" s="26"/>
      <c r="IJU9" s="26"/>
      <c r="IJV9" s="26"/>
      <c r="IJW9" s="27"/>
      <c r="IJZ9" s="25"/>
      <c r="IKA9" s="26"/>
      <c r="IKB9" s="26"/>
      <c r="IKC9" s="26"/>
      <c r="IKD9" s="26"/>
      <c r="IKE9" s="27"/>
      <c r="IKH9" s="25"/>
      <c r="IKI9" s="26"/>
      <c r="IKJ9" s="26"/>
      <c r="IKK9" s="26"/>
      <c r="IKL9" s="26"/>
      <c r="IKM9" s="27"/>
      <c r="IKP9" s="25"/>
      <c r="IKQ9" s="26"/>
      <c r="IKR9" s="26"/>
      <c r="IKS9" s="26"/>
      <c r="IKT9" s="26"/>
      <c r="IKU9" s="27"/>
      <c r="IKX9" s="25"/>
      <c r="IKY9" s="26"/>
      <c r="IKZ9" s="26"/>
      <c r="ILA9" s="26"/>
      <c r="ILB9" s="26"/>
      <c r="ILC9" s="27"/>
      <c r="ILF9" s="25"/>
      <c r="ILG9" s="26"/>
      <c r="ILH9" s="26"/>
      <c r="ILI9" s="26"/>
      <c r="ILJ9" s="26"/>
      <c r="ILK9" s="27"/>
      <c r="ILN9" s="25"/>
      <c r="ILO9" s="26"/>
      <c r="ILP9" s="26"/>
      <c r="ILQ9" s="26"/>
      <c r="ILR9" s="26"/>
      <c r="ILS9" s="27"/>
      <c r="ILV9" s="25"/>
      <c r="ILW9" s="26"/>
      <c r="ILX9" s="26"/>
      <c r="ILY9" s="26"/>
      <c r="ILZ9" s="26"/>
      <c r="IMA9" s="27"/>
      <c r="IMD9" s="25"/>
      <c r="IME9" s="26"/>
      <c r="IMF9" s="26"/>
      <c r="IMG9" s="26"/>
      <c r="IMH9" s="26"/>
      <c r="IMI9" s="27"/>
      <c r="IML9" s="25"/>
      <c r="IMM9" s="26"/>
      <c r="IMN9" s="26"/>
      <c r="IMO9" s="26"/>
      <c r="IMP9" s="26"/>
      <c r="IMQ9" s="27"/>
      <c r="IMT9" s="25"/>
      <c r="IMU9" s="26"/>
      <c r="IMV9" s="26"/>
      <c r="IMW9" s="26"/>
      <c r="IMX9" s="26"/>
      <c r="IMY9" s="27"/>
      <c r="INB9" s="25"/>
      <c r="INC9" s="26"/>
      <c r="IND9" s="26"/>
      <c r="INE9" s="26"/>
      <c r="INF9" s="26"/>
      <c r="ING9" s="27"/>
      <c r="INJ9" s="25"/>
      <c r="INK9" s="26"/>
      <c r="INL9" s="26"/>
      <c r="INM9" s="26"/>
      <c r="INN9" s="26"/>
      <c r="INO9" s="27"/>
      <c r="INR9" s="25"/>
      <c r="INS9" s="26"/>
      <c r="INT9" s="26"/>
      <c r="INU9" s="26"/>
      <c r="INV9" s="26"/>
      <c r="INW9" s="27"/>
      <c r="INZ9" s="25"/>
      <c r="IOA9" s="26"/>
      <c r="IOB9" s="26"/>
      <c r="IOC9" s="26"/>
      <c r="IOD9" s="26"/>
      <c r="IOE9" s="27"/>
      <c r="IOH9" s="25"/>
      <c r="IOI9" s="26"/>
      <c r="IOJ9" s="26"/>
      <c r="IOK9" s="26"/>
      <c r="IOL9" s="26"/>
      <c r="IOM9" s="27"/>
      <c r="IOP9" s="25"/>
      <c r="IOQ9" s="26"/>
      <c r="IOR9" s="26"/>
      <c r="IOS9" s="26"/>
      <c r="IOT9" s="26"/>
      <c r="IOU9" s="27"/>
      <c r="IOX9" s="25"/>
      <c r="IOY9" s="26"/>
      <c r="IOZ9" s="26"/>
      <c r="IPA9" s="26"/>
      <c r="IPB9" s="26"/>
      <c r="IPC9" s="27"/>
      <c r="IPF9" s="25"/>
      <c r="IPG9" s="26"/>
      <c r="IPH9" s="26"/>
      <c r="IPI9" s="26"/>
      <c r="IPJ9" s="26"/>
      <c r="IPK9" s="27"/>
      <c r="IPN9" s="25"/>
      <c r="IPO9" s="26"/>
      <c r="IPP9" s="26"/>
      <c r="IPQ9" s="26"/>
      <c r="IPR9" s="26"/>
      <c r="IPS9" s="27"/>
      <c r="IPV9" s="25"/>
      <c r="IPW9" s="26"/>
      <c r="IPX9" s="26"/>
      <c r="IPY9" s="26"/>
      <c r="IPZ9" s="26"/>
      <c r="IQA9" s="27"/>
      <c r="IQD9" s="25"/>
      <c r="IQE9" s="26"/>
      <c r="IQF9" s="26"/>
      <c r="IQG9" s="26"/>
      <c r="IQH9" s="26"/>
      <c r="IQI9" s="27"/>
      <c r="IQL9" s="25"/>
      <c r="IQM9" s="26"/>
      <c r="IQN9" s="26"/>
      <c r="IQO9" s="26"/>
      <c r="IQP9" s="26"/>
      <c r="IQQ9" s="27"/>
      <c r="IQT9" s="25"/>
      <c r="IQU9" s="26"/>
      <c r="IQV9" s="26"/>
      <c r="IQW9" s="26"/>
      <c r="IQX9" s="26"/>
      <c r="IQY9" s="27"/>
      <c r="IRB9" s="25"/>
      <c r="IRC9" s="26"/>
      <c r="IRD9" s="26"/>
      <c r="IRE9" s="26"/>
      <c r="IRF9" s="26"/>
      <c r="IRG9" s="27"/>
      <c r="IRJ9" s="25"/>
      <c r="IRK9" s="26"/>
      <c r="IRL9" s="26"/>
      <c r="IRM9" s="26"/>
      <c r="IRN9" s="26"/>
      <c r="IRO9" s="27"/>
      <c r="IRR9" s="25"/>
      <c r="IRS9" s="26"/>
      <c r="IRT9" s="26"/>
      <c r="IRU9" s="26"/>
      <c r="IRV9" s="26"/>
      <c r="IRW9" s="27"/>
      <c r="IRZ9" s="25"/>
      <c r="ISA9" s="26"/>
      <c r="ISB9" s="26"/>
      <c r="ISC9" s="26"/>
      <c r="ISD9" s="26"/>
      <c r="ISE9" s="27"/>
      <c r="ISH9" s="25"/>
      <c r="ISI9" s="26"/>
      <c r="ISJ9" s="26"/>
      <c r="ISK9" s="26"/>
      <c r="ISL9" s="26"/>
      <c r="ISM9" s="27"/>
      <c r="ISP9" s="25"/>
      <c r="ISQ9" s="26"/>
      <c r="ISR9" s="26"/>
      <c r="ISS9" s="26"/>
      <c r="IST9" s="26"/>
      <c r="ISU9" s="27"/>
      <c r="ISX9" s="25"/>
      <c r="ISY9" s="26"/>
      <c r="ISZ9" s="26"/>
      <c r="ITA9" s="26"/>
      <c r="ITB9" s="26"/>
      <c r="ITC9" s="27"/>
      <c r="ITF9" s="25"/>
      <c r="ITG9" s="26"/>
      <c r="ITH9" s="26"/>
      <c r="ITI9" s="26"/>
      <c r="ITJ9" s="26"/>
      <c r="ITK9" s="27"/>
      <c r="ITN9" s="25"/>
      <c r="ITO9" s="26"/>
      <c r="ITP9" s="26"/>
      <c r="ITQ9" s="26"/>
      <c r="ITR9" s="26"/>
      <c r="ITS9" s="27"/>
      <c r="ITV9" s="25"/>
      <c r="ITW9" s="26"/>
      <c r="ITX9" s="26"/>
      <c r="ITY9" s="26"/>
      <c r="ITZ9" s="26"/>
      <c r="IUA9" s="27"/>
      <c r="IUD9" s="25"/>
      <c r="IUE9" s="26"/>
      <c r="IUF9" s="26"/>
      <c r="IUG9" s="26"/>
      <c r="IUH9" s="26"/>
      <c r="IUI9" s="27"/>
      <c r="IUL9" s="25"/>
      <c r="IUM9" s="26"/>
      <c r="IUN9" s="26"/>
      <c r="IUO9" s="26"/>
      <c r="IUP9" s="26"/>
      <c r="IUQ9" s="27"/>
      <c r="IUT9" s="25"/>
      <c r="IUU9" s="26"/>
      <c r="IUV9" s="26"/>
      <c r="IUW9" s="26"/>
      <c r="IUX9" s="26"/>
      <c r="IUY9" s="27"/>
      <c r="IVB9" s="25"/>
      <c r="IVC9" s="26"/>
      <c r="IVD9" s="26"/>
      <c r="IVE9" s="26"/>
      <c r="IVF9" s="26"/>
      <c r="IVG9" s="27"/>
      <c r="IVJ9" s="25"/>
      <c r="IVK9" s="26"/>
      <c r="IVL9" s="26"/>
      <c r="IVM9" s="26"/>
      <c r="IVN9" s="26"/>
      <c r="IVO9" s="27"/>
      <c r="IVR9" s="25"/>
      <c r="IVS9" s="26"/>
      <c r="IVT9" s="26"/>
      <c r="IVU9" s="26"/>
      <c r="IVV9" s="26"/>
      <c r="IVW9" s="27"/>
      <c r="IVZ9" s="25"/>
      <c r="IWA9" s="26"/>
      <c r="IWB9" s="26"/>
      <c r="IWC9" s="26"/>
      <c r="IWD9" s="26"/>
      <c r="IWE9" s="27"/>
      <c r="IWH9" s="25"/>
      <c r="IWI9" s="26"/>
      <c r="IWJ9" s="26"/>
      <c r="IWK9" s="26"/>
      <c r="IWL9" s="26"/>
      <c r="IWM9" s="27"/>
      <c r="IWP9" s="25"/>
      <c r="IWQ9" s="26"/>
      <c r="IWR9" s="26"/>
      <c r="IWS9" s="26"/>
      <c r="IWT9" s="26"/>
      <c r="IWU9" s="27"/>
      <c r="IWX9" s="25"/>
      <c r="IWY9" s="26"/>
      <c r="IWZ9" s="26"/>
      <c r="IXA9" s="26"/>
      <c r="IXB9" s="26"/>
      <c r="IXC9" s="27"/>
      <c r="IXF9" s="25"/>
      <c r="IXG9" s="26"/>
      <c r="IXH9" s="26"/>
      <c r="IXI9" s="26"/>
      <c r="IXJ9" s="26"/>
      <c r="IXK9" s="27"/>
      <c r="IXN9" s="25"/>
      <c r="IXO9" s="26"/>
      <c r="IXP9" s="26"/>
      <c r="IXQ9" s="26"/>
      <c r="IXR9" s="26"/>
      <c r="IXS9" s="27"/>
      <c r="IXV9" s="25"/>
      <c r="IXW9" s="26"/>
      <c r="IXX9" s="26"/>
      <c r="IXY9" s="26"/>
      <c r="IXZ9" s="26"/>
      <c r="IYA9" s="27"/>
      <c r="IYD9" s="25"/>
      <c r="IYE9" s="26"/>
      <c r="IYF9" s="26"/>
      <c r="IYG9" s="26"/>
      <c r="IYH9" s="26"/>
      <c r="IYI9" s="27"/>
      <c r="IYL9" s="25"/>
      <c r="IYM9" s="26"/>
      <c r="IYN9" s="26"/>
      <c r="IYO9" s="26"/>
      <c r="IYP9" s="26"/>
      <c r="IYQ9" s="27"/>
      <c r="IYT9" s="25"/>
      <c r="IYU9" s="26"/>
      <c r="IYV9" s="26"/>
      <c r="IYW9" s="26"/>
      <c r="IYX9" s="26"/>
      <c r="IYY9" s="27"/>
      <c r="IZB9" s="25"/>
      <c r="IZC9" s="26"/>
      <c r="IZD9" s="26"/>
      <c r="IZE9" s="26"/>
      <c r="IZF9" s="26"/>
      <c r="IZG9" s="27"/>
      <c r="IZJ9" s="25"/>
      <c r="IZK9" s="26"/>
      <c r="IZL9" s="26"/>
      <c r="IZM9" s="26"/>
      <c r="IZN9" s="26"/>
      <c r="IZO9" s="27"/>
      <c r="IZR9" s="25"/>
      <c r="IZS9" s="26"/>
      <c r="IZT9" s="26"/>
      <c r="IZU9" s="26"/>
      <c r="IZV9" s="26"/>
      <c r="IZW9" s="27"/>
      <c r="IZZ9" s="25"/>
      <c r="JAA9" s="26"/>
      <c r="JAB9" s="26"/>
      <c r="JAC9" s="26"/>
      <c r="JAD9" s="26"/>
      <c r="JAE9" s="27"/>
      <c r="JAH9" s="25"/>
      <c r="JAI9" s="26"/>
      <c r="JAJ9" s="26"/>
      <c r="JAK9" s="26"/>
      <c r="JAL9" s="26"/>
      <c r="JAM9" s="27"/>
      <c r="JAP9" s="25"/>
      <c r="JAQ9" s="26"/>
      <c r="JAR9" s="26"/>
      <c r="JAS9" s="26"/>
      <c r="JAT9" s="26"/>
      <c r="JAU9" s="27"/>
      <c r="JAX9" s="25"/>
      <c r="JAY9" s="26"/>
      <c r="JAZ9" s="26"/>
      <c r="JBA9" s="26"/>
      <c r="JBB9" s="26"/>
      <c r="JBC9" s="27"/>
      <c r="JBF9" s="25"/>
      <c r="JBG9" s="26"/>
      <c r="JBH9" s="26"/>
      <c r="JBI9" s="26"/>
      <c r="JBJ9" s="26"/>
      <c r="JBK9" s="27"/>
      <c r="JBN9" s="25"/>
      <c r="JBO9" s="26"/>
      <c r="JBP9" s="26"/>
      <c r="JBQ9" s="26"/>
      <c r="JBR9" s="26"/>
      <c r="JBS9" s="27"/>
      <c r="JBV9" s="25"/>
      <c r="JBW9" s="26"/>
      <c r="JBX9" s="26"/>
      <c r="JBY9" s="26"/>
      <c r="JBZ9" s="26"/>
      <c r="JCA9" s="27"/>
      <c r="JCD9" s="25"/>
      <c r="JCE9" s="26"/>
      <c r="JCF9" s="26"/>
      <c r="JCG9" s="26"/>
      <c r="JCH9" s="26"/>
      <c r="JCI9" s="27"/>
      <c r="JCL9" s="25"/>
      <c r="JCM9" s="26"/>
      <c r="JCN9" s="26"/>
      <c r="JCO9" s="26"/>
      <c r="JCP9" s="26"/>
      <c r="JCQ9" s="27"/>
      <c r="JCT9" s="25"/>
      <c r="JCU9" s="26"/>
      <c r="JCV9" s="26"/>
      <c r="JCW9" s="26"/>
      <c r="JCX9" s="26"/>
      <c r="JCY9" s="27"/>
      <c r="JDB9" s="25"/>
      <c r="JDC9" s="26"/>
      <c r="JDD9" s="26"/>
      <c r="JDE9" s="26"/>
      <c r="JDF9" s="26"/>
      <c r="JDG9" s="27"/>
      <c r="JDJ9" s="25"/>
      <c r="JDK9" s="26"/>
      <c r="JDL9" s="26"/>
      <c r="JDM9" s="26"/>
      <c r="JDN9" s="26"/>
      <c r="JDO9" s="27"/>
      <c r="JDR9" s="25"/>
      <c r="JDS9" s="26"/>
      <c r="JDT9" s="26"/>
      <c r="JDU9" s="26"/>
      <c r="JDV9" s="26"/>
      <c r="JDW9" s="27"/>
      <c r="JDZ9" s="25"/>
      <c r="JEA9" s="26"/>
      <c r="JEB9" s="26"/>
      <c r="JEC9" s="26"/>
      <c r="JED9" s="26"/>
      <c r="JEE9" s="27"/>
      <c r="JEH9" s="25"/>
      <c r="JEI9" s="26"/>
      <c r="JEJ9" s="26"/>
      <c r="JEK9" s="26"/>
      <c r="JEL9" s="26"/>
      <c r="JEM9" s="27"/>
      <c r="JEP9" s="25"/>
      <c r="JEQ9" s="26"/>
      <c r="JER9" s="26"/>
      <c r="JES9" s="26"/>
      <c r="JET9" s="26"/>
      <c r="JEU9" s="27"/>
      <c r="JEX9" s="25"/>
      <c r="JEY9" s="26"/>
      <c r="JEZ9" s="26"/>
      <c r="JFA9" s="26"/>
      <c r="JFB9" s="26"/>
      <c r="JFC9" s="27"/>
      <c r="JFF9" s="25"/>
      <c r="JFG9" s="26"/>
      <c r="JFH9" s="26"/>
      <c r="JFI9" s="26"/>
      <c r="JFJ9" s="26"/>
      <c r="JFK9" s="27"/>
      <c r="JFN9" s="25"/>
      <c r="JFO9" s="26"/>
      <c r="JFP9" s="26"/>
      <c r="JFQ9" s="26"/>
      <c r="JFR9" s="26"/>
      <c r="JFS9" s="27"/>
      <c r="JFV9" s="25"/>
      <c r="JFW9" s="26"/>
      <c r="JFX9" s="26"/>
      <c r="JFY9" s="26"/>
      <c r="JFZ9" s="26"/>
      <c r="JGA9" s="27"/>
      <c r="JGD9" s="25"/>
      <c r="JGE9" s="26"/>
      <c r="JGF9" s="26"/>
      <c r="JGG9" s="26"/>
      <c r="JGH9" s="26"/>
      <c r="JGI9" s="27"/>
      <c r="JGL9" s="25"/>
      <c r="JGM9" s="26"/>
      <c r="JGN9" s="26"/>
      <c r="JGO9" s="26"/>
      <c r="JGP9" s="26"/>
      <c r="JGQ9" s="27"/>
      <c r="JGT9" s="25"/>
      <c r="JGU9" s="26"/>
      <c r="JGV9" s="26"/>
      <c r="JGW9" s="26"/>
      <c r="JGX9" s="26"/>
      <c r="JGY9" s="27"/>
      <c r="JHB9" s="25"/>
      <c r="JHC9" s="26"/>
      <c r="JHD9" s="26"/>
      <c r="JHE9" s="26"/>
      <c r="JHF9" s="26"/>
      <c r="JHG9" s="27"/>
      <c r="JHJ9" s="25"/>
      <c r="JHK9" s="26"/>
      <c r="JHL9" s="26"/>
      <c r="JHM9" s="26"/>
      <c r="JHN9" s="26"/>
      <c r="JHO9" s="27"/>
      <c r="JHR9" s="25"/>
      <c r="JHS9" s="26"/>
      <c r="JHT9" s="26"/>
      <c r="JHU9" s="26"/>
      <c r="JHV9" s="26"/>
      <c r="JHW9" s="27"/>
      <c r="JHZ9" s="25"/>
      <c r="JIA9" s="26"/>
      <c r="JIB9" s="26"/>
      <c r="JIC9" s="26"/>
      <c r="JID9" s="26"/>
      <c r="JIE9" s="27"/>
      <c r="JIH9" s="25"/>
      <c r="JII9" s="26"/>
      <c r="JIJ9" s="26"/>
      <c r="JIK9" s="26"/>
      <c r="JIL9" s="26"/>
      <c r="JIM9" s="27"/>
      <c r="JIP9" s="25"/>
      <c r="JIQ9" s="26"/>
      <c r="JIR9" s="26"/>
      <c r="JIS9" s="26"/>
      <c r="JIT9" s="26"/>
      <c r="JIU9" s="27"/>
      <c r="JIX9" s="25"/>
      <c r="JIY9" s="26"/>
      <c r="JIZ9" s="26"/>
      <c r="JJA9" s="26"/>
      <c r="JJB9" s="26"/>
      <c r="JJC9" s="27"/>
      <c r="JJF9" s="25"/>
      <c r="JJG9" s="26"/>
      <c r="JJH9" s="26"/>
      <c r="JJI9" s="26"/>
      <c r="JJJ9" s="26"/>
      <c r="JJK9" s="27"/>
      <c r="JJN9" s="25"/>
      <c r="JJO9" s="26"/>
      <c r="JJP9" s="26"/>
      <c r="JJQ9" s="26"/>
      <c r="JJR9" s="26"/>
      <c r="JJS9" s="27"/>
      <c r="JJV9" s="25"/>
      <c r="JJW9" s="26"/>
      <c r="JJX9" s="26"/>
      <c r="JJY9" s="26"/>
      <c r="JJZ9" s="26"/>
      <c r="JKA9" s="27"/>
      <c r="JKD9" s="25"/>
      <c r="JKE9" s="26"/>
      <c r="JKF9" s="26"/>
      <c r="JKG9" s="26"/>
      <c r="JKH9" s="26"/>
      <c r="JKI9" s="27"/>
      <c r="JKL9" s="25"/>
      <c r="JKM9" s="26"/>
      <c r="JKN9" s="26"/>
      <c r="JKO9" s="26"/>
      <c r="JKP9" s="26"/>
      <c r="JKQ9" s="27"/>
      <c r="JKT9" s="25"/>
      <c r="JKU9" s="26"/>
      <c r="JKV9" s="26"/>
      <c r="JKW9" s="26"/>
      <c r="JKX9" s="26"/>
      <c r="JKY9" s="27"/>
      <c r="JLB9" s="25"/>
      <c r="JLC9" s="26"/>
      <c r="JLD9" s="26"/>
      <c r="JLE9" s="26"/>
      <c r="JLF9" s="26"/>
      <c r="JLG9" s="27"/>
      <c r="JLJ9" s="25"/>
      <c r="JLK9" s="26"/>
      <c r="JLL9" s="26"/>
      <c r="JLM9" s="26"/>
      <c r="JLN9" s="26"/>
      <c r="JLO9" s="27"/>
      <c r="JLR9" s="25"/>
      <c r="JLS9" s="26"/>
      <c r="JLT9" s="26"/>
      <c r="JLU9" s="26"/>
      <c r="JLV9" s="26"/>
      <c r="JLW9" s="27"/>
      <c r="JLZ9" s="25"/>
      <c r="JMA9" s="26"/>
      <c r="JMB9" s="26"/>
      <c r="JMC9" s="26"/>
      <c r="JMD9" s="26"/>
      <c r="JME9" s="27"/>
      <c r="JMH9" s="25"/>
      <c r="JMI9" s="26"/>
      <c r="JMJ9" s="26"/>
      <c r="JMK9" s="26"/>
      <c r="JML9" s="26"/>
      <c r="JMM9" s="27"/>
      <c r="JMP9" s="25"/>
      <c r="JMQ9" s="26"/>
      <c r="JMR9" s="26"/>
      <c r="JMS9" s="26"/>
      <c r="JMT9" s="26"/>
      <c r="JMU9" s="27"/>
      <c r="JMX9" s="25"/>
      <c r="JMY9" s="26"/>
      <c r="JMZ9" s="26"/>
      <c r="JNA9" s="26"/>
      <c r="JNB9" s="26"/>
      <c r="JNC9" s="27"/>
      <c r="JNF9" s="25"/>
      <c r="JNG9" s="26"/>
      <c r="JNH9" s="26"/>
      <c r="JNI9" s="26"/>
      <c r="JNJ9" s="26"/>
      <c r="JNK9" s="27"/>
      <c r="JNN9" s="25"/>
      <c r="JNO9" s="26"/>
      <c r="JNP9" s="26"/>
      <c r="JNQ9" s="26"/>
      <c r="JNR9" s="26"/>
      <c r="JNS9" s="27"/>
      <c r="JNV9" s="25"/>
      <c r="JNW9" s="26"/>
      <c r="JNX9" s="26"/>
      <c r="JNY9" s="26"/>
      <c r="JNZ9" s="26"/>
      <c r="JOA9" s="27"/>
      <c r="JOD9" s="25"/>
      <c r="JOE9" s="26"/>
      <c r="JOF9" s="26"/>
      <c r="JOG9" s="26"/>
      <c r="JOH9" s="26"/>
      <c r="JOI9" s="27"/>
      <c r="JOL9" s="25"/>
      <c r="JOM9" s="26"/>
      <c r="JON9" s="26"/>
      <c r="JOO9" s="26"/>
      <c r="JOP9" s="26"/>
      <c r="JOQ9" s="27"/>
      <c r="JOT9" s="25"/>
      <c r="JOU9" s="26"/>
      <c r="JOV9" s="26"/>
      <c r="JOW9" s="26"/>
      <c r="JOX9" s="26"/>
      <c r="JOY9" s="27"/>
      <c r="JPB9" s="25"/>
      <c r="JPC9" s="26"/>
      <c r="JPD9" s="26"/>
      <c r="JPE9" s="26"/>
      <c r="JPF9" s="26"/>
      <c r="JPG9" s="27"/>
      <c r="JPJ9" s="25"/>
      <c r="JPK9" s="26"/>
      <c r="JPL9" s="26"/>
      <c r="JPM9" s="26"/>
      <c r="JPN9" s="26"/>
      <c r="JPO9" s="27"/>
      <c r="JPR9" s="25"/>
      <c r="JPS9" s="26"/>
      <c r="JPT9" s="26"/>
      <c r="JPU9" s="26"/>
      <c r="JPV9" s="26"/>
      <c r="JPW9" s="27"/>
      <c r="JPZ9" s="25"/>
      <c r="JQA9" s="26"/>
      <c r="JQB9" s="26"/>
      <c r="JQC9" s="26"/>
      <c r="JQD9" s="26"/>
      <c r="JQE9" s="27"/>
      <c r="JQH9" s="25"/>
      <c r="JQI9" s="26"/>
      <c r="JQJ9" s="26"/>
      <c r="JQK9" s="26"/>
      <c r="JQL9" s="26"/>
      <c r="JQM9" s="27"/>
      <c r="JQP9" s="25"/>
      <c r="JQQ9" s="26"/>
      <c r="JQR9" s="26"/>
      <c r="JQS9" s="26"/>
      <c r="JQT9" s="26"/>
      <c r="JQU9" s="27"/>
      <c r="JQX9" s="25"/>
      <c r="JQY9" s="26"/>
      <c r="JQZ9" s="26"/>
      <c r="JRA9" s="26"/>
      <c r="JRB9" s="26"/>
      <c r="JRC9" s="27"/>
      <c r="JRF9" s="25"/>
      <c r="JRG9" s="26"/>
      <c r="JRH9" s="26"/>
      <c r="JRI9" s="26"/>
      <c r="JRJ9" s="26"/>
      <c r="JRK9" s="27"/>
      <c r="JRN9" s="25"/>
      <c r="JRO9" s="26"/>
      <c r="JRP9" s="26"/>
      <c r="JRQ9" s="26"/>
      <c r="JRR9" s="26"/>
      <c r="JRS9" s="27"/>
      <c r="JRV9" s="25"/>
      <c r="JRW9" s="26"/>
      <c r="JRX9" s="26"/>
      <c r="JRY9" s="26"/>
      <c r="JRZ9" s="26"/>
      <c r="JSA9" s="27"/>
      <c r="JSD9" s="25"/>
      <c r="JSE9" s="26"/>
      <c r="JSF9" s="26"/>
      <c r="JSG9" s="26"/>
      <c r="JSH9" s="26"/>
      <c r="JSI9" s="27"/>
      <c r="JSL9" s="25"/>
      <c r="JSM9" s="26"/>
      <c r="JSN9" s="26"/>
      <c r="JSO9" s="26"/>
      <c r="JSP9" s="26"/>
      <c r="JSQ9" s="27"/>
      <c r="JST9" s="25"/>
      <c r="JSU9" s="26"/>
      <c r="JSV9" s="26"/>
      <c r="JSW9" s="26"/>
      <c r="JSX9" s="26"/>
      <c r="JSY9" s="27"/>
      <c r="JTB9" s="25"/>
      <c r="JTC9" s="26"/>
      <c r="JTD9" s="26"/>
      <c r="JTE9" s="26"/>
      <c r="JTF9" s="26"/>
      <c r="JTG9" s="27"/>
      <c r="JTJ9" s="25"/>
      <c r="JTK9" s="26"/>
      <c r="JTL9" s="26"/>
      <c r="JTM9" s="26"/>
      <c r="JTN9" s="26"/>
      <c r="JTO9" s="27"/>
      <c r="JTR9" s="25"/>
      <c r="JTS9" s="26"/>
      <c r="JTT9" s="26"/>
      <c r="JTU9" s="26"/>
      <c r="JTV9" s="26"/>
      <c r="JTW9" s="27"/>
      <c r="JTZ9" s="25"/>
      <c r="JUA9" s="26"/>
      <c r="JUB9" s="26"/>
      <c r="JUC9" s="26"/>
      <c r="JUD9" s="26"/>
      <c r="JUE9" s="27"/>
      <c r="JUH9" s="25"/>
      <c r="JUI9" s="26"/>
      <c r="JUJ9" s="26"/>
      <c r="JUK9" s="26"/>
      <c r="JUL9" s="26"/>
      <c r="JUM9" s="27"/>
      <c r="JUP9" s="25"/>
      <c r="JUQ9" s="26"/>
      <c r="JUR9" s="26"/>
      <c r="JUS9" s="26"/>
      <c r="JUT9" s="26"/>
      <c r="JUU9" s="27"/>
      <c r="JUX9" s="25"/>
      <c r="JUY9" s="26"/>
      <c r="JUZ9" s="26"/>
      <c r="JVA9" s="26"/>
      <c r="JVB9" s="26"/>
      <c r="JVC9" s="27"/>
      <c r="JVF9" s="25"/>
      <c r="JVG9" s="26"/>
      <c r="JVH9" s="26"/>
      <c r="JVI9" s="26"/>
      <c r="JVJ9" s="26"/>
      <c r="JVK9" s="27"/>
      <c r="JVN9" s="25"/>
      <c r="JVO9" s="26"/>
      <c r="JVP9" s="26"/>
      <c r="JVQ9" s="26"/>
      <c r="JVR9" s="26"/>
      <c r="JVS9" s="27"/>
      <c r="JVV9" s="25"/>
      <c r="JVW9" s="26"/>
      <c r="JVX9" s="26"/>
      <c r="JVY9" s="26"/>
      <c r="JVZ9" s="26"/>
      <c r="JWA9" s="27"/>
      <c r="JWD9" s="25"/>
      <c r="JWE9" s="26"/>
      <c r="JWF9" s="26"/>
      <c r="JWG9" s="26"/>
      <c r="JWH9" s="26"/>
      <c r="JWI9" s="27"/>
      <c r="JWL9" s="25"/>
      <c r="JWM9" s="26"/>
      <c r="JWN9" s="26"/>
      <c r="JWO9" s="26"/>
      <c r="JWP9" s="26"/>
      <c r="JWQ9" s="27"/>
      <c r="JWT9" s="25"/>
      <c r="JWU9" s="26"/>
      <c r="JWV9" s="26"/>
      <c r="JWW9" s="26"/>
      <c r="JWX9" s="26"/>
      <c r="JWY9" s="27"/>
      <c r="JXB9" s="25"/>
      <c r="JXC9" s="26"/>
      <c r="JXD9" s="26"/>
      <c r="JXE9" s="26"/>
      <c r="JXF9" s="26"/>
      <c r="JXG9" s="27"/>
      <c r="JXJ9" s="25"/>
      <c r="JXK9" s="26"/>
      <c r="JXL9" s="26"/>
      <c r="JXM9" s="26"/>
      <c r="JXN9" s="26"/>
      <c r="JXO9" s="27"/>
      <c r="JXR9" s="25"/>
      <c r="JXS9" s="26"/>
      <c r="JXT9" s="26"/>
      <c r="JXU9" s="26"/>
      <c r="JXV9" s="26"/>
      <c r="JXW9" s="27"/>
      <c r="JXZ9" s="25"/>
      <c r="JYA9" s="26"/>
      <c r="JYB9" s="26"/>
      <c r="JYC9" s="26"/>
      <c r="JYD9" s="26"/>
      <c r="JYE9" s="27"/>
      <c r="JYH9" s="25"/>
      <c r="JYI9" s="26"/>
      <c r="JYJ9" s="26"/>
      <c r="JYK9" s="26"/>
      <c r="JYL9" s="26"/>
      <c r="JYM9" s="27"/>
      <c r="JYP9" s="25"/>
      <c r="JYQ9" s="26"/>
      <c r="JYR9" s="26"/>
      <c r="JYS9" s="26"/>
      <c r="JYT9" s="26"/>
      <c r="JYU9" s="27"/>
      <c r="JYX9" s="25"/>
      <c r="JYY9" s="26"/>
      <c r="JYZ9" s="26"/>
      <c r="JZA9" s="26"/>
      <c r="JZB9" s="26"/>
      <c r="JZC9" s="27"/>
      <c r="JZF9" s="25"/>
      <c r="JZG9" s="26"/>
      <c r="JZH9" s="26"/>
      <c r="JZI9" s="26"/>
      <c r="JZJ9" s="26"/>
      <c r="JZK9" s="27"/>
      <c r="JZN9" s="25"/>
      <c r="JZO9" s="26"/>
      <c r="JZP9" s="26"/>
      <c r="JZQ9" s="26"/>
      <c r="JZR9" s="26"/>
      <c r="JZS9" s="27"/>
      <c r="JZV9" s="25"/>
      <c r="JZW9" s="26"/>
      <c r="JZX9" s="26"/>
      <c r="JZY9" s="26"/>
      <c r="JZZ9" s="26"/>
      <c r="KAA9" s="27"/>
      <c r="KAD9" s="25"/>
      <c r="KAE9" s="26"/>
      <c r="KAF9" s="26"/>
      <c r="KAG9" s="26"/>
      <c r="KAH9" s="26"/>
      <c r="KAI9" s="27"/>
      <c r="KAL9" s="25"/>
      <c r="KAM9" s="26"/>
      <c r="KAN9" s="26"/>
      <c r="KAO9" s="26"/>
      <c r="KAP9" s="26"/>
      <c r="KAQ9" s="27"/>
      <c r="KAT9" s="25"/>
      <c r="KAU9" s="26"/>
      <c r="KAV9" s="26"/>
      <c r="KAW9" s="26"/>
      <c r="KAX9" s="26"/>
      <c r="KAY9" s="27"/>
      <c r="KBB9" s="25"/>
      <c r="KBC9" s="26"/>
      <c r="KBD9" s="26"/>
      <c r="KBE9" s="26"/>
      <c r="KBF9" s="26"/>
      <c r="KBG9" s="27"/>
      <c r="KBJ9" s="25"/>
      <c r="KBK9" s="26"/>
      <c r="KBL9" s="26"/>
      <c r="KBM9" s="26"/>
      <c r="KBN9" s="26"/>
      <c r="KBO9" s="27"/>
      <c r="KBR9" s="25"/>
      <c r="KBS9" s="26"/>
      <c r="KBT9" s="26"/>
      <c r="KBU9" s="26"/>
      <c r="KBV9" s="26"/>
      <c r="KBW9" s="27"/>
      <c r="KBZ9" s="25"/>
      <c r="KCA9" s="26"/>
      <c r="KCB9" s="26"/>
      <c r="KCC9" s="26"/>
      <c r="KCD9" s="26"/>
      <c r="KCE9" s="27"/>
      <c r="KCH9" s="25"/>
      <c r="KCI9" s="26"/>
      <c r="KCJ9" s="26"/>
      <c r="KCK9" s="26"/>
      <c r="KCL9" s="26"/>
      <c r="KCM9" s="27"/>
      <c r="KCP9" s="25"/>
      <c r="KCQ9" s="26"/>
      <c r="KCR9" s="26"/>
      <c r="KCS9" s="26"/>
      <c r="KCT9" s="26"/>
      <c r="KCU9" s="27"/>
      <c r="KCX9" s="25"/>
      <c r="KCY9" s="26"/>
      <c r="KCZ9" s="26"/>
      <c r="KDA9" s="26"/>
      <c r="KDB9" s="26"/>
      <c r="KDC9" s="27"/>
      <c r="KDF9" s="25"/>
      <c r="KDG9" s="26"/>
      <c r="KDH9" s="26"/>
      <c r="KDI9" s="26"/>
      <c r="KDJ9" s="26"/>
      <c r="KDK9" s="27"/>
      <c r="KDN9" s="25"/>
      <c r="KDO9" s="26"/>
      <c r="KDP9" s="26"/>
      <c r="KDQ9" s="26"/>
      <c r="KDR9" s="26"/>
      <c r="KDS9" s="27"/>
      <c r="KDV9" s="25"/>
      <c r="KDW9" s="26"/>
      <c r="KDX9" s="26"/>
      <c r="KDY9" s="26"/>
      <c r="KDZ9" s="26"/>
      <c r="KEA9" s="27"/>
      <c r="KED9" s="25"/>
      <c r="KEE9" s="26"/>
      <c r="KEF9" s="26"/>
      <c r="KEG9" s="26"/>
      <c r="KEH9" s="26"/>
      <c r="KEI9" s="27"/>
      <c r="KEL9" s="25"/>
      <c r="KEM9" s="26"/>
      <c r="KEN9" s="26"/>
      <c r="KEO9" s="26"/>
      <c r="KEP9" s="26"/>
      <c r="KEQ9" s="27"/>
      <c r="KET9" s="25"/>
      <c r="KEU9" s="26"/>
      <c r="KEV9" s="26"/>
      <c r="KEW9" s="26"/>
      <c r="KEX9" s="26"/>
      <c r="KEY9" s="27"/>
      <c r="KFB9" s="25"/>
      <c r="KFC9" s="26"/>
      <c r="KFD9" s="26"/>
      <c r="KFE9" s="26"/>
      <c r="KFF9" s="26"/>
      <c r="KFG9" s="27"/>
      <c r="KFJ9" s="25"/>
      <c r="KFK9" s="26"/>
      <c r="KFL9" s="26"/>
      <c r="KFM9" s="26"/>
      <c r="KFN9" s="26"/>
      <c r="KFO9" s="27"/>
      <c r="KFR9" s="25"/>
      <c r="KFS9" s="26"/>
      <c r="KFT9" s="26"/>
      <c r="KFU9" s="26"/>
      <c r="KFV9" s="26"/>
      <c r="KFW9" s="27"/>
      <c r="KFZ9" s="25"/>
      <c r="KGA9" s="26"/>
      <c r="KGB9" s="26"/>
      <c r="KGC9" s="26"/>
      <c r="KGD9" s="26"/>
      <c r="KGE9" s="27"/>
      <c r="KGH9" s="25"/>
      <c r="KGI9" s="26"/>
      <c r="KGJ9" s="26"/>
      <c r="KGK9" s="26"/>
      <c r="KGL9" s="26"/>
      <c r="KGM9" s="27"/>
      <c r="KGP9" s="25"/>
      <c r="KGQ9" s="26"/>
      <c r="KGR9" s="26"/>
      <c r="KGS9" s="26"/>
      <c r="KGT9" s="26"/>
      <c r="KGU9" s="27"/>
      <c r="KGX9" s="25"/>
      <c r="KGY9" s="26"/>
      <c r="KGZ9" s="26"/>
      <c r="KHA9" s="26"/>
      <c r="KHB9" s="26"/>
      <c r="KHC9" s="27"/>
      <c r="KHF9" s="25"/>
      <c r="KHG9" s="26"/>
      <c r="KHH9" s="26"/>
      <c r="KHI9" s="26"/>
      <c r="KHJ9" s="26"/>
      <c r="KHK9" s="27"/>
      <c r="KHN9" s="25"/>
      <c r="KHO9" s="26"/>
      <c r="KHP9" s="26"/>
      <c r="KHQ9" s="26"/>
      <c r="KHR9" s="26"/>
      <c r="KHS9" s="27"/>
      <c r="KHV9" s="25"/>
      <c r="KHW9" s="26"/>
      <c r="KHX9" s="26"/>
      <c r="KHY9" s="26"/>
      <c r="KHZ9" s="26"/>
      <c r="KIA9" s="27"/>
      <c r="KID9" s="25"/>
      <c r="KIE9" s="26"/>
      <c r="KIF9" s="26"/>
      <c r="KIG9" s="26"/>
      <c r="KIH9" s="26"/>
      <c r="KII9" s="27"/>
      <c r="KIL9" s="25"/>
      <c r="KIM9" s="26"/>
      <c r="KIN9" s="26"/>
      <c r="KIO9" s="26"/>
      <c r="KIP9" s="26"/>
      <c r="KIQ9" s="27"/>
      <c r="KIT9" s="25"/>
      <c r="KIU9" s="26"/>
      <c r="KIV9" s="26"/>
      <c r="KIW9" s="26"/>
      <c r="KIX9" s="26"/>
      <c r="KIY9" s="27"/>
      <c r="KJB9" s="25"/>
      <c r="KJC9" s="26"/>
      <c r="KJD9" s="26"/>
      <c r="KJE9" s="26"/>
      <c r="KJF9" s="26"/>
      <c r="KJG9" s="27"/>
      <c r="KJJ9" s="25"/>
      <c r="KJK9" s="26"/>
      <c r="KJL9" s="26"/>
      <c r="KJM9" s="26"/>
      <c r="KJN9" s="26"/>
      <c r="KJO9" s="27"/>
      <c r="KJR9" s="25"/>
      <c r="KJS9" s="26"/>
      <c r="KJT9" s="26"/>
      <c r="KJU9" s="26"/>
      <c r="KJV9" s="26"/>
      <c r="KJW9" s="27"/>
      <c r="KJZ9" s="25"/>
      <c r="KKA9" s="26"/>
      <c r="KKB9" s="26"/>
      <c r="KKC9" s="26"/>
      <c r="KKD9" s="26"/>
      <c r="KKE9" s="27"/>
      <c r="KKH9" s="25"/>
      <c r="KKI9" s="26"/>
      <c r="KKJ9" s="26"/>
      <c r="KKK9" s="26"/>
      <c r="KKL9" s="26"/>
      <c r="KKM9" s="27"/>
      <c r="KKP9" s="25"/>
      <c r="KKQ9" s="26"/>
      <c r="KKR9" s="26"/>
      <c r="KKS9" s="26"/>
      <c r="KKT9" s="26"/>
      <c r="KKU9" s="27"/>
      <c r="KKX9" s="25"/>
      <c r="KKY9" s="26"/>
      <c r="KKZ9" s="26"/>
      <c r="KLA9" s="26"/>
      <c r="KLB9" s="26"/>
      <c r="KLC9" s="27"/>
      <c r="KLF9" s="25"/>
      <c r="KLG9" s="26"/>
      <c r="KLH9" s="26"/>
      <c r="KLI9" s="26"/>
      <c r="KLJ9" s="26"/>
      <c r="KLK9" s="27"/>
      <c r="KLN9" s="25"/>
      <c r="KLO9" s="26"/>
      <c r="KLP9" s="26"/>
      <c r="KLQ9" s="26"/>
      <c r="KLR9" s="26"/>
      <c r="KLS9" s="27"/>
      <c r="KLV9" s="25"/>
      <c r="KLW9" s="26"/>
      <c r="KLX9" s="26"/>
      <c r="KLY9" s="26"/>
      <c r="KLZ9" s="26"/>
      <c r="KMA9" s="27"/>
      <c r="KMD9" s="25"/>
      <c r="KME9" s="26"/>
      <c r="KMF9" s="26"/>
      <c r="KMG9" s="26"/>
      <c r="KMH9" s="26"/>
      <c r="KMI9" s="27"/>
      <c r="KML9" s="25"/>
      <c r="KMM9" s="26"/>
      <c r="KMN9" s="26"/>
      <c r="KMO9" s="26"/>
      <c r="KMP9" s="26"/>
      <c r="KMQ9" s="27"/>
      <c r="KMT9" s="25"/>
      <c r="KMU9" s="26"/>
      <c r="KMV9" s="26"/>
      <c r="KMW9" s="26"/>
      <c r="KMX9" s="26"/>
      <c r="KMY9" s="27"/>
      <c r="KNB9" s="25"/>
      <c r="KNC9" s="26"/>
      <c r="KND9" s="26"/>
      <c r="KNE9" s="26"/>
      <c r="KNF9" s="26"/>
      <c r="KNG9" s="27"/>
      <c r="KNJ9" s="25"/>
      <c r="KNK9" s="26"/>
      <c r="KNL9" s="26"/>
      <c r="KNM9" s="26"/>
      <c r="KNN9" s="26"/>
      <c r="KNO9" s="27"/>
      <c r="KNR9" s="25"/>
      <c r="KNS9" s="26"/>
      <c r="KNT9" s="26"/>
      <c r="KNU9" s="26"/>
      <c r="KNV9" s="26"/>
      <c r="KNW9" s="27"/>
      <c r="KNZ9" s="25"/>
      <c r="KOA9" s="26"/>
      <c r="KOB9" s="26"/>
      <c r="KOC9" s="26"/>
      <c r="KOD9" s="26"/>
      <c r="KOE9" s="27"/>
      <c r="KOH9" s="25"/>
      <c r="KOI9" s="26"/>
      <c r="KOJ9" s="26"/>
      <c r="KOK9" s="26"/>
      <c r="KOL9" s="26"/>
      <c r="KOM9" s="27"/>
      <c r="KOP9" s="25"/>
      <c r="KOQ9" s="26"/>
      <c r="KOR9" s="26"/>
      <c r="KOS9" s="26"/>
      <c r="KOT9" s="26"/>
      <c r="KOU9" s="27"/>
      <c r="KOX9" s="25"/>
      <c r="KOY9" s="26"/>
      <c r="KOZ9" s="26"/>
      <c r="KPA9" s="26"/>
      <c r="KPB9" s="26"/>
      <c r="KPC9" s="27"/>
      <c r="KPF9" s="25"/>
      <c r="KPG9" s="26"/>
      <c r="KPH9" s="26"/>
      <c r="KPI9" s="26"/>
      <c r="KPJ9" s="26"/>
      <c r="KPK9" s="27"/>
      <c r="KPN9" s="25"/>
      <c r="KPO9" s="26"/>
      <c r="KPP9" s="26"/>
      <c r="KPQ9" s="26"/>
      <c r="KPR9" s="26"/>
      <c r="KPS9" s="27"/>
      <c r="KPV9" s="25"/>
      <c r="KPW9" s="26"/>
      <c r="KPX9" s="26"/>
      <c r="KPY9" s="26"/>
      <c r="KPZ9" s="26"/>
      <c r="KQA9" s="27"/>
      <c r="KQD9" s="25"/>
      <c r="KQE9" s="26"/>
      <c r="KQF9" s="26"/>
      <c r="KQG9" s="26"/>
      <c r="KQH9" s="26"/>
      <c r="KQI9" s="27"/>
      <c r="KQL9" s="25"/>
      <c r="KQM9" s="26"/>
      <c r="KQN9" s="26"/>
      <c r="KQO9" s="26"/>
      <c r="KQP9" s="26"/>
      <c r="KQQ9" s="27"/>
      <c r="KQT9" s="25"/>
      <c r="KQU9" s="26"/>
      <c r="KQV9" s="26"/>
      <c r="KQW9" s="26"/>
      <c r="KQX9" s="26"/>
      <c r="KQY9" s="27"/>
      <c r="KRB9" s="25"/>
      <c r="KRC9" s="26"/>
      <c r="KRD9" s="26"/>
      <c r="KRE9" s="26"/>
      <c r="KRF9" s="26"/>
      <c r="KRG9" s="27"/>
      <c r="KRJ9" s="25"/>
      <c r="KRK9" s="26"/>
      <c r="KRL9" s="26"/>
      <c r="KRM9" s="26"/>
      <c r="KRN9" s="26"/>
      <c r="KRO9" s="27"/>
      <c r="KRR9" s="25"/>
      <c r="KRS9" s="26"/>
      <c r="KRT9" s="26"/>
      <c r="KRU9" s="26"/>
      <c r="KRV9" s="26"/>
      <c r="KRW9" s="27"/>
      <c r="KRZ9" s="25"/>
      <c r="KSA9" s="26"/>
      <c r="KSB9" s="26"/>
      <c r="KSC9" s="26"/>
      <c r="KSD9" s="26"/>
      <c r="KSE9" s="27"/>
      <c r="KSH9" s="25"/>
      <c r="KSI9" s="26"/>
      <c r="KSJ9" s="26"/>
      <c r="KSK9" s="26"/>
      <c r="KSL9" s="26"/>
      <c r="KSM9" s="27"/>
      <c r="KSP9" s="25"/>
      <c r="KSQ9" s="26"/>
      <c r="KSR9" s="26"/>
      <c r="KSS9" s="26"/>
      <c r="KST9" s="26"/>
      <c r="KSU9" s="27"/>
      <c r="KSX9" s="25"/>
      <c r="KSY9" s="26"/>
      <c r="KSZ9" s="26"/>
      <c r="KTA9" s="26"/>
      <c r="KTB9" s="26"/>
      <c r="KTC9" s="27"/>
      <c r="KTF9" s="25"/>
      <c r="KTG9" s="26"/>
      <c r="KTH9" s="26"/>
      <c r="KTI9" s="26"/>
      <c r="KTJ9" s="26"/>
      <c r="KTK9" s="27"/>
      <c r="KTN9" s="25"/>
      <c r="KTO9" s="26"/>
      <c r="KTP9" s="26"/>
      <c r="KTQ9" s="26"/>
      <c r="KTR9" s="26"/>
      <c r="KTS9" s="27"/>
      <c r="KTV9" s="25"/>
      <c r="KTW9" s="26"/>
      <c r="KTX9" s="26"/>
      <c r="KTY9" s="26"/>
      <c r="KTZ9" s="26"/>
      <c r="KUA9" s="27"/>
      <c r="KUD9" s="25"/>
      <c r="KUE9" s="26"/>
      <c r="KUF9" s="26"/>
      <c r="KUG9" s="26"/>
      <c r="KUH9" s="26"/>
      <c r="KUI9" s="27"/>
      <c r="KUL9" s="25"/>
      <c r="KUM9" s="26"/>
      <c r="KUN9" s="26"/>
      <c r="KUO9" s="26"/>
      <c r="KUP9" s="26"/>
      <c r="KUQ9" s="27"/>
      <c r="KUT9" s="25"/>
      <c r="KUU9" s="26"/>
      <c r="KUV9" s="26"/>
      <c r="KUW9" s="26"/>
      <c r="KUX9" s="26"/>
      <c r="KUY9" s="27"/>
      <c r="KVB9" s="25"/>
      <c r="KVC9" s="26"/>
      <c r="KVD9" s="26"/>
      <c r="KVE9" s="26"/>
      <c r="KVF9" s="26"/>
      <c r="KVG9" s="27"/>
      <c r="KVJ9" s="25"/>
      <c r="KVK9" s="26"/>
      <c r="KVL9" s="26"/>
      <c r="KVM9" s="26"/>
      <c r="KVN9" s="26"/>
      <c r="KVO9" s="27"/>
      <c r="KVR9" s="25"/>
      <c r="KVS9" s="26"/>
      <c r="KVT9" s="26"/>
      <c r="KVU9" s="26"/>
      <c r="KVV9" s="26"/>
      <c r="KVW9" s="27"/>
      <c r="KVZ9" s="25"/>
      <c r="KWA9" s="26"/>
      <c r="KWB9" s="26"/>
      <c r="KWC9" s="26"/>
      <c r="KWD9" s="26"/>
      <c r="KWE9" s="27"/>
      <c r="KWH9" s="25"/>
      <c r="KWI9" s="26"/>
      <c r="KWJ9" s="26"/>
      <c r="KWK9" s="26"/>
      <c r="KWL9" s="26"/>
      <c r="KWM9" s="27"/>
      <c r="KWP9" s="25"/>
      <c r="KWQ9" s="26"/>
      <c r="KWR9" s="26"/>
      <c r="KWS9" s="26"/>
      <c r="KWT9" s="26"/>
      <c r="KWU9" s="27"/>
      <c r="KWX9" s="25"/>
      <c r="KWY9" s="26"/>
      <c r="KWZ9" s="26"/>
      <c r="KXA9" s="26"/>
      <c r="KXB9" s="26"/>
      <c r="KXC9" s="27"/>
      <c r="KXF9" s="25"/>
      <c r="KXG9" s="26"/>
      <c r="KXH9" s="26"/>
      <c r="KXI9" s="26"/>
      <c r="KXJ9" s="26"/>
      <c r="KXK9" s="27"/>
      <c r="KXN9" s="25"/>
      <c r="KXO9" s="26"/>
      <c r="KXP9" s="26"/>
      <c r="KXQ9" s="26"/>
      <c r="KXR9" s="26"/>
      <c r="KXS9" s="27"/>
      <c r="KXV9" s="25"/>
      <c r="KXW9" s="26"/>
      <c r="KXX9" s="26"/>
      <c r="KXY9" s="26"/>
      <c r="KXZ9" s="26"/>
      <c r="KYA9" s="27"/>
      <c r="KYD9" s="25"/>
      <c r="KYE9" s="26"/>
      <c r="KYF9" s="26"/>
      <c r="KYG9" s="26"/>
      <c r="KYH9" s="26"/>
      <c r="KYI9" s="27"/>
      <c r="KYL9" s="25"/>
      <c r="KYM9" s="26"/>
      <c r="KYN9" s="26"/>
      <c r="KYO9" s="26"/>
      <c r="KYP9" s="26"/>
      <c r="KYQ9" s="27"/>
      <c r="KYT9" s="25"/>
      <c r="KYU9" s="26"/>
      <c r="KYV9" s="26"/>
      <c r="KYW9" s="26"/>
      <c r="KYX9" s="26"/>
      <c r="KYY9" s="27"/>
      <c r="KZB9" s="25"/>
      <c r="KZC9" s="26"/>
      <c r="KZD9" s="26"/>
      <c r="KZE9" s="26"/>
      <c r="KZF9" s="26"/>
      <c r="KZG9" s="27"/>
      <c r="KZJ9" s="25"/>
      <c r="KZK9" s="26"/>
      <c r="KZL9" s="26"/>
      <c r="KZM9" s="26"/>
      <c r="KZN9" s="26"/>
      <c r="KZO9" s="27"/>
      <c r="KZR9" s="25"/>
      <c r="KZS9" s="26"/>
      <c r="KZT9" s="26"/>
      <c r="KZU9" s="26"/>
      <c r="KZV9" s="26"/>
      <c r="KZW9" s="27"/>
      <c r="KZZ9" s="25"/>
      <c r="LAA9" s="26"/>
      <c r="LAB9" s="26"/>
      <c r="LAC9" s="26"/>
      <c r="LAD9" s="26"/>
      <c r="LAE9" s="27"/>
      <c r="LAH9" s="25"/>
      <c r="LAI9" s="26"/>
      <c r="LAJ9" s="26"/>
      <c r="LAK9" s="26"/>
      <c r="LAL9" s="26"/>
      <c r="LAM9" s="27"/>
      <c r="LAP9" s="25"/>
      <c r="LAQ9" s="26"/>
      <c r="LAR9" s="26"/>
      <c r="LAS9" s="26"/>
      <c r="LAT9" s="26"/>
      <c r="LAU9" s="27"/>
      <c r="LAX9" s="25"/>
      <c r="LAY9" s="26"/>
      <c r="LAZ9" s="26"/>
      <c r="LBA9" s="26"/>
      <c r="LBB9" s="26"/>
      <c r="LBC9" s="27"/>
      <c r="LBF9" s="25"/>
      <c r="LBG9" s="26"/>
      <c r="LBH9" s="26"/>
      <c r="LBI9" s="26"/>
      <c r="LBJ9" s="26"/>
      <c r="LBK9" s="27"/>
      <c r="LBN9" s="25"/>
      <c r="LBO9" s="26"/>
      <c r="LBP9" s="26"/>
      <c r="LBQ9" s="26"/>
      <c r="LBR9" s="26"/>
      <c r="LBS9" s="27"/>
      <c r="LBV9" s="25"/>
      <c r="LBW9" s="26"/>
      <c r="LBX9" s="26"/>
      <c r="LBY9" s="26"/>
      <c r="LBZ9" s="26"/>
      <c r="LCA9" s="27"/>
      <c r="LCD9" s="25"/>
      <c r="LCE9" s="26"/>
      <c r="LCF9" s="26"/>
      <c r="LCG9" s="26"/>
      <c r="LCH9" s="26"/>
      <c r="LCI9" s="27"/>
      <c r="LCL9" s="25"/>
      <c r="LCM9" s="26"/>
      <c r="LCN9" s="26"/>
      <c r="LCO9" s="26"/>
      <c r="LCP9" s="26"/>
      <c r="LCQ9" s="27"/>
      <c r="LCT9" s="25"/>
      <c r="LCU9" s="26"/>
      <c r="LCV9" s="26"/>
      <c r="LCW9" s="26"/>
      <c r="LCX9" s="26"/>
      <c r="LCY9" s="27"/>
      <c r="LDB9" s="25"/>
      <c r="LDC9" s="26"/>
      <c r="LDD9" s="26"/>
      <c r="LDE9" s="26"/>
      <c r="LDF9" s="26"/>
      <c r="LDG9" s="27"/>
      <c r="LDJ9" s="25"/>
      <c r="LDK9" s="26"/>
      <c r="LDL9" s="26"/>
      <c r="LDM9" s="26"/>
      <c r="LDN9" s="26"/>
      <c r="LDO9" s="27"/>
      <c r="LDR9" s="25"/>
      <c r="LDS9" s="26"/>
      <c r="LDT9" s="26"/>
      <c r="LDU9" s="26"/>
      <c r="LDV9" s="26"/>
      <c r="LDW9" s="27"/>
      <c r="LDZ9" s="25"/>
      <c r="LEA9" s="26"/>
      <c r="LEB9" s="26"/>
      <c r="LEC9" s="26"/>
      <c r="LED9" s="26"/>
      <c r="LEE9" s="27"/>
      <c r="LEH9" s="25"/>
      <c r="LEI9" s="26"/>
      <c r="LEJ9" s="26"/>
      <c r="LEK9" s="26"/>
      <c r="LEL9" s="26"/>
      <c r="LEM9" s="27"/>
      <c r="LEP9" s="25"/>
      <c r="LEQ9" s="26"/>
      <c r="LER9" s="26"/>
      <c r="LES9" s="26"/>
      <c r="LET9" s="26"/>
      <c r="LEU9" s="27"/>
      <c r="LEX9" s="25"/>
      <c r="LEY9" s="26"/>
      <c r="LEZ9" s="26"/>
      <c r="LFA9" s="26"/>
      <c r="LFB9" s="26"/>
      <c r="LFC9" s="27"/>
      <c r="LFF9" s="25"/>
      <c r="LFG9" s="26"/>
      <c r="LFH9" s="26"/>
      <c r="LFI9" s="26"/>
      <c r="LFJ9" s="26"/>
      <c r="LFK9" s="27"/>
      <c r="LFN9" s="25"/>
      <c r="LFO9" s="26"/>
      <c r="LFP9" s="26"/>
      <c r="LFQ9" s="26"/>
      <c r="LFR9" s="26"/>
      <c r="LFS9" s="27"/>
      <c r="LFV9" s="25"/>
      <c r="LFW9" s="26"/>
      <c r="LFX9" s="26"/>
      <c r="LFY9" s="26"/>
      <c r="LFZ9" s="26"/>
      <c r="LGA9" s="27"/>
      <c r="LGD9" s="25"/>
      <c r="LGE9" s="26"/>
      <c r="LGF9" s="26"/>
      <c r="LGG9" s="26"/>
      <c r="LGH9" s="26"/>
      <c r="LGI9" s="27"/>
      <c r="LGL9" s="25"/>
      <c r="LGM9" s="26"/>
      <c r="LGN9" s="26"/>
      <c r="LGO9" s="26"/>
      <c r="LGP9" s="26"/>
      <c r="LGQ9" s="27"/>
      <c r="LGT9" s="25"/>
      <c r="LGU9" s="26"/>
      <c r="LGV9" s="26"/>
      <c r="LGW9" s="26"/>
      <c r="LGX9" s="26"/>
      <c r="LGY9" s="27"/>
      <c r="LHB9" s="25"/>
      <c r="LHC9" s="26"/>
      <c r="LHD9" s="26"/>
      <c r="LHE9" s="26"/>
      <c r="LHF9" s="26"/>
      <c r="LHG9" s="27"/>
      <c r="LHJ9" s="25"/>
      <c r="LHK9" s="26"/>
      <c r="LHL9" s="26"/>
      <c r="LHM9" s="26"/>
      <c r="LHN9" s="26"/>
      <c r="LHO9" s="27"/>
      <c r="LHR9" s="25"/>
      <c r="LHS9" s="26"/>
      <c r="LHT9" s="26"/>
      <c r="LHU9" s="26"/>
      <c r="LHV9" s="26"/>
      <c r="LHW9" s="27"/>
      <c r="LHZ9" s="25"/>
      <c r="LIA9" s="26"/>
      <c r="LIB9" s="26"/>
      <c r="LIC9" s="26"/>
      <c r="LID9" s="26"/>
      <c r="LIE9" s="27"/>
      <c r="LIH9" s="25"/>
      <c r="LII9" s="26"/>
      <c r="LIJ9" s="26"/>
      <c r="LIK9" s="26"/>
      <c r="LIL9" s="26"/>
      <c r="LIM9" s="27"/>
      <c r="LIP9" s="25"/>
      <c r="LIQ9" s="26"/>
      <c r="LIR9" s="26"/>
      <c r="LIS9" s="26"/>
      <c r="LIT9" s="26"/>
      <c r="LIU9" s="27"/>
      <c r="LIX9" s="25"/>
      <c r="LIY9" s="26"/>
      <c r="LIZ9" s="26"/>
      <c r="LJA9" s="26"/>
      <c r="LJB9" s="26"/>
      <c r="LJC9" s="27"/>
      <c r="LJF9" s="25"/>
      <c r="LJG9" s="26"/>
      <c r="LJH9" s="26"/>
      <c r="LJI9" s="26"/>
      <c r="LJJ9" s="26"/>
      <c r="LJK9" s="27"/>
      <c r="LJN9" s="25"/>
      <c r="LJO9" s="26"/>
      <c r="LJP9" s="26"/>
      <c r="LJQ9" s="26"/>
      <c r="LJR9" s="26"/>
      <c r="LJS9" s="27"/>
      <c r="LJV9" s="25"/>
      <c r="LJW9" s="26"/>
      <c r="LJX9" s="26"/>
      <c r="LJY9" s="26"/>
      <c r="LJZ9" s="26"/>
      <c r="LKA9" s="27"/>
      <c r="LKD9" s="25"/>
      <c r="LKE9" s="26"/>
      <c r="LKF9" s="26"/>
      <c r="LKG9" s="26"/>
      <c r="LKH9" s="26"/>
      <c r="LKI9" s="27"/>
      <c r="LKL9" s="25"/>
      <c r="LKM9" s="26"/>
      <c r="LKN9" s="26"/>
      <c r="LKO9" s="26"/>
      <c r="LKP9" s="26"/>
      <c r="LKQ9" s="27"/>
      <c r="LKT9" s="25"/>
      <c r="LKU9" s="26"/>
      <c r="LKV9" s="26"/>
      <c r="LKW9" s="26"/>
      <c r="LKX9" s="26"/>
      <c r="LKY9" s="27"/>
      <c r="LLB9" s="25"/>
      <c r="LLC9" s="26"/>
      <c r="LLD9" s="26"/>
      <c r="LLE9" s="26"/>
      <c r="LLF9" s="26"/>
      <c r="LLG9" s="27"/>
      <c r="LLJ9" s="25"/>
      <c r="LLK9" s="26"/>
      <c r="LLL9" s="26"/>
      <c r="LLM9" s="26"/>
      <c r="LLN9" s="26"/>
      <c r="LLO9" s="27"/>
      <c r="LLR9" s="25"/>
      <c r="LLS9" s="26"/>
      <c r="LLT9" s="26"/>
      <c r="LLU9" s="26"/>
      <c r="LLV9" s="26"/>
      <c r="LLW9" s="27"/>
      <c r="LLZ9" s="25"/>
      <c r="LMA9" s="26"/>
      <c r="LMB9" s="26"/>
      <c r="LMC9" s="26"/>
      <c r="LMD9" s="26"/>
      <c r="LME9" s="27"/>
      <c r="LMH9" s="25"/>
      <c r="LMI9" s="26"/>
      <c r="LMJ9" s="26"/>
      <c r="LMK9" s="26"/>
      <c r="LML9" s="26"/>
      <c r="LMM9" s="27"/>
      <c r="LMP9" s="25"/>
      <c r="LMQ9" s="26"/>
      <c r="LMR9" s="26"/>
      <c r="LMS9" s="26"/>
      <c r="LMT9" s="26"/>
      <c r="LMU9" s="27"/>
      <c r="LMX9" s="25"/>
      <c r="LMY9" s="26"/>
      <c r="LMZ9" s="26"/>
      <c r="LNA9" s="26"/>
      <c r="LNB9" s="26"/>
      <c r="LNC9" s="27"/>
      <c r="LNF9" s="25"/>
      <c r="LNG9" s="26"/>
      <c r="LNH9" s="26"/>
      <c r="LNI9" s="26"/>
      <c r="LNJ9" s="26"/>
      <c r="LNK9" s="27"/>
      <c r="LNN9" s="25"/>
      <c r="LNO9" s="26"/>
      <c r="LNP9" s="26"/>
      <c r="LNQ9" s="26"/>
      <c r="LNR9" s="26"/>
      <c r="LNS9" s="27"/>
      <c r="LNV9" s="25"/>
      <c r="LNW9" s="26"/>
      <c r="LNX9" s="26"/>
      <c r="LNY9" s="26"/>
      <c r="LNZ9" s="26"/>
      <c r="LOA9" s="27"/>
      <c r="LOD9" s="25"/>
      <c r="LOE9" s="26"/>
      <c r="LOF9" s="26"/>
      <c r="LOG9" s="26"/>
      <c r="LOH9" s="26"/>
      <c r="LOI9" s="27"/>
      <c r="LOL9" s="25"/>
      <c r="LOM9" s="26"/>
      <c r="LON9" s="26"/>
      <c r="LOO9" s="26"/>
      <c r="LOP9" s="26"/>
      <c r="LOQ9" s="27"/>
      <c r="LOT9" s="25"/>
      <c r="LOU9" s="26"/>
      <c r="LOV9" s="26"/>
      <c r="LOW9" s="26"/>
      <c r="LOX9" s="26"/>
      <c r="LOY9" s="27"/>
      <c r="LPB9" s="25"/>
      <c r="LPC9" s="26"/>
      <c r="LPD9" s="26"/>
      <c r="LPE9" s="26"/>
      <c r="LPF9" s="26"/>
      <c r="LPG9" s="27"/>
      <c r="LPJ9" s="25"/>
      <c r="LPK9" s="26"/>
      <c r="LPL9" s="26"/>
      <c r="LPM9" s="26"/>
      <c r="LPN9" s="26"/>
      <c r="LPO9" s="27"/>
      <c r="LPR9" s="25"/>
      <c r="LPS9" s="26"/>
      <c r="LPT9" s="26"/>
      <c r="LPU9" s="26"/>
      <c r="LPV9" s="26"/>
      <c r="LPW9" s="27"/>
      <c r="LPZ9" s="25"/>
      <c r="LQA9" s="26"/>
      <c r="LQB9" s="26"/>
      <c r="LQC9" s="26"/>
      <c r="LQD9" s="26"/>
      <c r="LQE9" s="27"/>
      <c r="LQH9" s="25"/>
      <c r="LQI9" s="26"/>
      <c r="LQJ9" s="26"/>
      <c r="LQK9" s="26"/>
      <c r="LQL9" s="26"/>
      <c r="LQM9" s="27"/>
      <c r="LQP9" s="25"/>
      <c r="LQQ9" s="26"/>
      <c r="LQR9" s="26"/>
      <c r="LQS9" s="26"/>
      <c r="LQT9" s="26"/>
      <c r="LQU9" s="27"/>
      <c r="LQX9" s="25"/>
      <c r="LQY9" s="26"/>
      <c r="LQZ9" s="26"/>
      <c r="LRA9" s="26"/>
      <c r="LRB9" s="26"/>
      <c r="LRC9" s="27"/>
      <c r="LRF9" s="25"/>
      <c r="LRG9" s="26"/>
      <c r="LRH9" s="26"/>
      <c r="LRI9" s="26"/>
      <c r="LRJ9" s="26"/>
      <c r="LRK9" s="27"/>
      <c r="LRN9" s="25"/>
      <c r="LRO9" s="26"/>
      <c r="LRP9" s="26"/>
      <c r="LRQ9" s="26"/>
      <c r="LRR9" s="26"/>
      <c r="LRS9" s="27"/>
      <c r="LRV9" s="25"/>
      <c r="LRW9" s="26"/>
      <c r="LRX9" s="26"/>
      <c r="LRY9" s="26"/>
      <c r="LRZ9" s="26"/>
      <c r="LSA9" s="27"/>
      <c r="LSD9" s="25"/>
      <c r="LSE9" s="26"/>
      <c r="LSF9" s="26"/>
      <c r="LSG9" s="26"/>
      <c r="LSH9" s="26"/>
      <c r="LSI9" s="27"/>
      <c r="LSL9" s="25"/>
      <c r="LSM9" s="26"/>
      <c r="LSN9" s="26"/>
      <c r="LSO9" s="26"/>
      <c r="LSP9" s="26"/>
      <c r="LSQ9" s="27"/>
      <c r="LST9" s="25"/>
      <c r="LSU9" s="26"/>
      <c r="LSV9" s="26"/>
      <c r="LSW9" s="26"/>
      <c r="LSX9" s="26"/>
      <c r="LSY9" s="27"/>
      <c r="LTB9" s="25"/>
      <c r="LTC9" s="26"/>
      <c r="LTD9" s="26"/>
      <c r="LTE9" s="26"/>
      <c r="LTF9" s="26"/>
      <c r="LTG9" s="27"/>
      <c r="LTJ9" s="25"/>
      <c r="LTK9" s="26"/>
      <c r="LTL9" s="26"/>
      <c r="LTM9" s="26"/>
      <c r="LTN9" s="26"/>
      <c r="LTO9" s="27"/>
      <c r="LTR9" s="25"/>
      <c r="LTS9" s="26"/>
      <c r="LTT9" s="26"/>
      <c r="LTU9" s="26"/>
      <c r="LTV9" s="26"/>
      <c r="LTW9" s="27"/>
      <c r="LTZ9" s="25"/>
      <c r="LUA9" s="26"/>
      <c r="LUB9" s="26"/>
      <c r="LUC9" s="26"/>
      <c r="LUD9" s="26"/>
      <c r="LUE9" s="27"/>
      <c r="LUH9" s="25"/>
      <c r="LUI9" s="26"/>
      <c r="LUJ9" s="26"/>
      <c r="LUK9" s="26"/>
      <c r="LUL9" s="26"/>
      <c r="LUM9" s="27"/>
      <c r="LUP9" s="25"/>
      <c r="LUQ9" s="26"/>
      <c r="LUR9" s="26"/>
      <c r="LUS9" s="26"/>
      <c r="LUT9" s="26"/>
      <c r="LUU9" s="27"/>
      <c r="LUX9" s="25"/>
      <c r="LUY9" s="26"/>
      <c r="LUZ9" s="26"/>
      <c r="LVA9" s="26"/>
      <c r="LVB9" s="26"/>
      <c r="LVC9" s="27"/>
      <c r="LVF9" s="25"/>
      <c r="LVG9" s="26"/>
      <c r="LVH9" s="26"/>
      <c r="LVI9" s="26"/>
      <c r="LVJ9" s="26"/>
      <c r="LVK9" s="27"/>
      <c r="LVN9" s="25"/>
      <c r="LVO9" s="26"/>
      <c r="LVP9" s="26"/>
      <c r="LVQ9" s="26"/>
      <c r="LVR9" s="26"/>
      <c r="LVS9" s="27"/>
      <c r="LVV9" s="25"/>
      <c r="LVW9" s="26"/>
      <c r="LVX9" s="26"/>
      <c r="LVY9" s="26"/>
      <c r="LVZ9" s="26"/>
      <c r="LWA9" s="27"/>
      <c r="LWD9" s="25"/>
      <c r="LWE9" s="26"/>
      <c r="LWF9" s="26"/>
      <c r="LWG9" s="26"/>
      <c r="LWH9" s="26"/>
      <c r="LWI9" s="27"/>
      <c r="LWL9" s="25"/>
      <c r="LWM9" s="26"/>
      <c r="LWN9" s="26"/>
      <c r="LWO9" s="26"/>
      <c r="LWP9" s="26"/>
      <c r="LWQ9" s="27"/>
      <c r="LWT9" s="25"/>
      <c r="LWU9" s="26"/>
      <c r="LWV9" s="26"/>
      <c r="LWW9" s="26"/>
      <c r="LWX9" s="26"/>
      <c r="LWY9" s="27"/>
      <c r="LXB9" s="25"/>
      <c r="LXC9" s="26"/>
      <c r="LXD9" s="26"/>
      <c r="LXE9" s="26"/>
      <c r="LXF9" s="26"/>
      <c r="LXG9" s="27"/>
      <c r="LXJ9" s="25"/>
      <c r="LXK9" s="26"/>
      <c r="LXL9" s="26"/>
      <c r="LXM9" s="26"/>
      <c r="LXN9" s="26"/>
      <c r="LXO9" s="27"/>
      <c r="LXR9" s="25"/>
      <c r="LXS9" s="26"/>
      <c r="LXT9" s="26"/>
      <c r="LXU9" s="26"/>
      <c r="LXV9" s="26"/>
      <c r="LXW9" s="27"/>
      <c r="LXZ9" s="25"/>
      <c r="LYA9" s="26"/>
      <c r="LYB9" s="26"/>
      <c r="LYC9" s="26"/>
      <c r="LYD9" s="26"/>
      <c r="LYE9" s="27"/>
      <c r="LYH9" s="25"/>
      <c r="LYI9" s="26"/>
      <c r="LYJ9" s="26"/>
      <c r="LYK9" s="26"/>
      <c r="LYL9" s="26"/>
      <c r="LYM9" s="27"/>
      <c r="LYP9" s="25"/>
      <c r="LYQ9" s="26"/>
      <c r="LYR9" s="26"/>
      <c r="LYS9" s="26"/>
      <c r="LYT9" s="26"/>
      <c r="LYU9" s="27"/>
      <c r="LYX9" s="25"/>
      <c r="LYY9" s="26"/>
      <c r="LYZ9" s="26"/>
      <c r="LZA9" s="26"/>
      <c r="LZB9" s="26"/>
      <c r="LZC9" s="27"/>
      <c r="LZF9" s="25"/>
      <c r="LZG9" s="26"/>
      <c r="LZH9" s="26"/>
      <c r="LZI9" s="26"/>
      <c r="LZJ9" s="26"/>
      <c r="LZK9" s="27"/>
      <c r="LZN9" s="25"/>
      <c r="LZO9" s="26"/>
      <c r="LZP9" s="26"/>
      <c r="LZQ9" s="26"/>
      <c r="LZR9" s="26"/>
      <c r="LZS9" s="27"/>
      <c r="LZV9" s="25"/>
      <c r="LZW9" s="26"/>
      <c r="LZX9" s="26"/>
      <c r="LZY9" s="26"/>
      <c r="LZZ9" s="26"/>
      <c r="MAA9" s="27"/>
      <c r="MAD9" s="25"/>
      <c r="MAE9" s="26"/>
      <c r="MAF9" s="26"/>
      <c r="MAG9" s="26"/>
      <c r="MAH9" s="26"/>
      <c r="MAI9" s="27"/>
      <c r="MAL9" s="25"/>
      <c r="MAM9" s="26"/>
      <c r="MAN9" s="26"/>
      <c r="MAO9" s="26"/>
      <c r="MAP9" s="26"/>
      <c r="MAQ9" s="27"/>
      <c r="MAT9" s="25"/>
      <c r="MAU9" s="26"/>
      <c r="MAV9" s="26"/>
      <c r="MAW9" s="26"/>
      <c r="MAX9" s="26"/>
      <c r="MAY9" s="27"/>
      <c r="MBB9" s="25"/>
      <c r="MBC9" s="26"/>
      <c r="MBD9" s="26"/>
      <c r="MBE9" s="26"/>
      <c r="MBF9" s="26"/>
      <c r="MBG9" s="27"/>
      <c r="MBJ9" s="25"/>
      <c r="MBK9" s="26"/>
      <c r="MBL9" s="26"/>
      <c r="MBM9" s="26"/>
      <c r="MBN9" s="26"/>
      <c r="MBO9" s="27"/>
      <c r="MBR9" s="25"/>
      <c r="MBS9" s="26"/>
      <c r="MBT9" s="26"/>
      <c r="MBU9" s="26"/>
      <c r="MBV9" s="26"/>
      <c r="MBW9" s="27"/>
      <c r="MBZ9" s="25"/>
      <c r="MCA9" s="26"/>
      <c r="MCB9" s="26"/>
      <c r="MCC9" s="26"/>
      <c r="MCD9" s="26"/>
      <c r="MCE9" s="27"/>
      <c r="MCH9" s="25"/>
      <c r="MCI9" s="26"/>
      <c r="MCJ9" s="26"/>
      <c r="MCK9" s="26"/>
      <c r="MCL9" s="26"/>
      <c r="MCM9" s="27"/>
      <c r="MCP9" s="25"/>
      <c r="MCQ9" s="26"/>
      <c r="MCR9" s="26"/>
      <c r="MCS9" s="26"/>
      <c r="MCT9" s="26"/>
      <c r="MCU9" s="27"/>
      <c r="MCX9" s="25"/>
      <c r="MCY9" s="26"/>
      <c r="MCZ9" s="26"/>
      <c r="MDA9" s="26"/>
      <c r="MDB9" s="26"/>
      <c r="MDC9" s="27"/>
      <c r="MDF9" s="25"/>
      <c r="MDG9" s="26"/>
      <c r="MDH9" s="26"/>
      <c r="MDI9" s="26"/>
      <c r="MDJ9" s="26"/>
      <c r="MDK9" s="27"/>
      <c r="MDN9" s="25"/>
      <c r="MDO9" s="26"/>
      <c r="MDP9" s="26"/>
      <c r="MDQ9" s="26"/>
      <c r="MDR9" s="26"/>
      <c r="MDS9" s="27"/>
      <c r="MDV9" s="25"/>
      <c r="MDW9" s="26"/>
      <c r="MDX9" s="26"/>
      <c r="MDY9" s="26"/>
      <c r="MDZ9" s="26"/>
      <c r="MEA9" s="27"/>
      <c r="MED9" s="25"/>
      <c r="MEE9" s="26"/>
      <c r="MEF9" s="26"/>
      <c r="MEG9" s="26"/>
      <c r="MEH9" s="26"/>
      <c r="MEI9" s="27"/>
      <c r="MEL9" s="25"/>
      <c r="MEM9" s="26"/>
      <c r="MEN9" s="26"/>
      <c r="MEO9" s="26"/>
      <c r="MEP9" s="26"/>
      <c r="MEQ9" s="27"/>
      <c r="MET9" s="25"/>
      <c r="MEU9" s="26"/>
      <c r="MEV9" s="26"/>
      <c r="MEW9" s="26"/>
      <c r="MEX9" s="26"/>
      <c r="MEY9" s="27"/>
      <c r="MFB9" s="25"/>
      <c r="MFC9" s="26"/>
      <c r="MFD9" s="26"/>
      <c r="MFE9" s="26"/>
      <c r="MFF9" s="26"/>
      <c r="MFG9" s="27"/>
      <c r="MFJ9" s="25"/>
      <c r="MFK9" s="26"/>
      <c r="MFL9" s="26"/>
      <c r="MFM9" s="26"/>
      <c r="MFN9" s="26"/>
      <c r="MFO9" s="27"/>
      <c r="MFR9" s="25"/>
      <c r="MFS9" s="26"/>
      <c r="MFT9" s="26"/>
      <c r="MFU9" s="26"/>
      <c r="MFV9" s="26"/>
      <c r="MFW9" s="27"/>
      <c r="MFZ9" s="25"/>
      <c r="MGA9" s="26"/>
      <c r="MGB9" s="26"/>
      <c r="MGC9" s="26"/>
      <c r="MGD9" s="26"/>
      <c r="MGE9" s="27"/>
      <c r="MGH9" s="25"/>
      <c r="MGI9" s="26"/>
      <c r="MGJ9" s="26"/>
      <c r="MGK9" s="26"/>
      <c r="MGL9" s="26"/>
      <c r="MGM9" s="27"/>
      <c r="MGP9" s="25"/>
      <c r="MGQ9" s="26"/>
      <c r="MGR9" s="26"/>
      <c r="MGS9" s="26"/>
      <c r="MGT9" s="26"/>
      <c r="MGU9" s="27"/>
      <c r="MGX9" s="25"/>
      <c r="MGY9" s="26"/>
      <c r="MGZ9" s="26"/>
      <c r="MHA9" s="26"/>
      <c r="MHB9" s="26"/>
      <c r="MHC9" s="27"/>
      <c r="MHF9" s="25"/>
      <c r="MHG9" s="26"/>
      <c r="MHH9" s="26"/>
      <c r="MHI9" s="26"/>
      <c r="MHJ9" s="26"/>
      <c r="MHK9" s="27"/>
      <c r="MHN9" s="25"/>
      <c r="MHO9" s="26"/>
      <c r="MHP9" s="26"/>
      <c r="MHQ9" s="26"/>
      <c r="MHR9" s="26"/>
      <c r="MHS9" s="27"/>
      <c r="MHV9" s="25"/>
      <c r="MHW9" s="26"/>
      <c r="MHX9" s="26"/>
      <c r="MHY9" s="26"/>
      <c r="MHZ9" s="26"/>
      <c r="MIA9" s="27"/>
      <c r="MID9" s="25"/>
      <c r="MIE9" s="26"/>
      <c r="MIF9" s="26"/>
      <c r="MIG9" s="26"/>
      <c r="MIH9" s="26"/>
      <c r="MII9" s="27"/>
      <c r="MIL9" s="25"/>
      <c r="MIM9" s="26"/>
      <c r="MIN9" s="26"/>
      <c r="MIO9" s="26"/>
      <c r="MIP9" s="26"/>
      <c r="MIQ9" s="27"/>
      <c r="MIT9" s="25"/>
      <c r="MIU9" s="26"/>
      <c r="MIV9" s="26"/>
      <c r="MIW9" s="26"/>
      <c r="MIX9" s="26"/>
      <c r="MIY9" s="27"/>
      <c r="MJB9" s="25"/>
      <c r="MJC9" s="26"/>
      <c r="MJD9" s="26"/>
      <c r="MJE9" s="26"/>
      <c r="MJF9" s="26"/>
      <c r="MJG9" s="27"/>
      <c r="MJJ9" s="25"/>
      <c r="MJK9" s="26"/>
      <c r="MJL9" s="26"/>
      <c r="MJM9" s="26"/>
      <c r="MJN9" s="26"/>
      <c r="MJO9" s="27"/>
      <c r="MJR9" s="25"/>
      <c r="MJS9" s="26"/>
      <c r="MJT9" s="26"/>
      <c r="MJU9" s="26"/>
      <c r="MJV9" s="26"/>
      <c r="MJW9" s="27"/>
      <c r="MJZ9" s="25"/>
      <c r="MKA9" s="26"/>
      <c r="MKB9" s="26"/>
      <c r="MKC9" s="26"/>
      <c r="MKD9" s="26"/>
      <c r="MKE9" s="27"/>
      <c r="MKH9" s="25"/>
      <c r="MKI9" s="26"/>
      <c r="MKJ9" s="26"/>
      <c r="MKK9" s="26"/>
      <c r="MKL9" s="26"/>
      <c r="MKM9" s="27"/>
      <c r="MKP9" s="25"/>
      <c r="MKQ9" s="26"/>
      <c r="MKR9" s="26"/>
      <c r="MKS9" s="26"/>
      <c r="MKT9" s="26"/>
      <c r="MKU9" s="27"/>
      <c r="MKX9" s="25"/>
      <c r="MKY9" s="26"/>
      <c r="MKZ9" s="26"/>
      <c r="MLA9" s="26"/>
      <c r="MLB9" s="26"/>
      <c r="MLC9" s="27"/>
      <c r="MLF9" s="25"/>
      <c r="MLG9" s="26"/>
      <c r="MLH9" s="26"/>
      <c r="MLI9" s="26"/>
      <c r="MLJ9" s="26"/>
      <c r="MLK9" s="27"/>
      <c r="MLN9" s="25"/>
      <c r="MLO9" s="26"/>
      <c r="MLP9" s="26"/>
      <c r="MLQ9" s="26"/>
      <c r="MLR9" s="26"/>
      <c r="MLS9" s="27"/>
      <c r="MLV9" s="25"/>
      <c r="MLW9" s="26"/>
      <c r="MLX9" s="26"/>
      <c r="MLY9" s="26"/>
      <c r="MLZ9" s="26"/>
      <c r="MMA9" s="27"/>
      <c r="MMD9" s="25"/>
      <c r="MME9" s="26"/>
      <c r="MMF9" s="26"/>
      <c r="MMG9" s="26"/>
      <c r="MMH9" s="26"/>
      <c r="MMI9" s="27"/>
      <c r="MML9" s="25"/>
      <c r="MMM9" s="26"/>
      <c r="MMN9" s="26"/>
      <c r="MMO9" s="26"/>
      <c r="MMP9" s="26"/>
      <c r="MMQ9" s="27"/>
      <c r="MMT9" s="25"/>
      <c r="MMU9" s="26"/>
      <c r="MMV9" s="26"/>
      <c r="MMW9" s="26"/>
      <c r="MMX9" s="26"/>
      <c r="MMY9" s="27"/>
      <c r="MNB9" s="25"/>
      <c r="MNC9" s="26"/>
      <c r="MND9" s="26"/>
      <c r="MNE9" s="26"/>
      <c r="MNF9" s="26"/>
      <c r="MNG9" s="27"/>
      <c r="MNJ9" s="25"/>
      <c r="MNK9" s="26"/>
      <c r="MNL9" s="26"/>
      <c r="MNM9" s="26"/>
      <c r="MNN9" s="26"/>
      <c r="MNO9" s="27"/>
      <c r="MNR9" s="25"/>
      <c r="MNS9" s="26"/>
      <c r="MNT9" s="26"/>
      <c r="MNU9" s="26"/>
      <c r="MNV9" s="26"/>
      <c r="MNW9" s="27"/>
      <c r="MNZ9" s="25"/>
      <c r="MOA9" s="26"/>
      <c r="MOB9" s="26"/>
      <c r="MOC9" s="26"/>
      <c r="MOD9" s="26"/>
      <c r="MOE9" s="27"/>
      <c r="MOH9" s="25"/>
      <c r="MOI9" s="26"/>
      <c r="MOJ9" s="26"/>
      <c r="MOK9" s="26"/>
      <c r="MOL9" s="26"/>
      <c r="MOM9" s="27"/>
      <c r="MOP9" s="25"/>
      <c r="MOQ9" s="26"/>
      <c r="MOR9" s="26"/>
      <c r="MOS9" s="26"/>
      <c r="MOT9" s="26"/>
      <c r="MOU9" s="27"/>
      <c r="MOX9" s="25"/>
      <c r="MOY9" s="26"/>
      <c r="MOZ9" s="26"/>
      <c r="MPA9" s="26"/>
      <c r="MPB9" s="26"/>
      <c r="MPC9" s="27"/>
      <c r="MPF9" s="25"/>
      <c r="MPG9" s="26"/>
      <c r="MPH9" s="26"/>
      <c r="MPI9" s="26"/>
      <c r="MPJ9" s="26"/>
      <c r="MPK9" s="27"/>
      <c r="MPN9" s="25"/>
      <c r="MPO9" s="26"/>
      <c r="MPP9" s="26"/>
      <c r="MPQ9" s="26"/>
      <c r="MPR9" s="26"/>
      <c r="MPS9" s="27"/>
      <c r="MPV9" s="25"/>
      <c r="MPW9" s="26"/>
      <c r="MPX9" s="26"/>
      <c r="MPY9" s="26"/>
      <c r="MPZ9" s="26"/>
      <c r="MQA9" s="27"/>
      <c r="MQD9" s="25"/>
      <c r="MQE9" s="26"/>
      <c r="MQF9" s="26"/>
      <c r="MQG9" s="26"/>
      <c r="MQH9" s="26"/>
      <c r="MQI9" s="27"/>
      <c r="MQL9" s="25"/>
      <c r="MQM9" s="26"/>
      <c r="MQN9" s="26"/>
      <c r="MQO9" s="26"/>
      <c r="MQP9" s="26"/>
      <c r="MQQ9" s="27"/>
      <c r="MQT9" s="25"/>
      <c r="MQU9" s="26"/>
      <c r="MQV9" s="26"/>
      <c r="MQW9" s="26"/>
      <c r="MQX9" s="26"/>
      <c r="MQY9" s="27"/>
      <c r="MRB9" s="25"/>
      <c r="MRC9" s="26"/>
      <c r="MRD9" s="26"/>
      <c r="MRE9" s="26"/>
      <c r="MRF9" s="26"/>
      <c r="MRG9" s="27"/>
      <c r="MRJ9" s="25"/>
      <c r="MRK9" s="26"/>
      <c r="MRL9" s="26"/>
      <c r="MRM9" s="26"/>
      <c r="MRN9" s="26"/>
      <c r="MRO9" s="27"/>
      <c r="MRR9" s="25"/>
      <c r="MRS9" s="26"/>
      <c r="MRT9" s="26"/>
      <c r="MRU9" s="26"/>
      <c r="MRV9" s="26"/>
      <c r="MRW9" s="27"/>
      <c r="MRZ9" s="25"/>
      <c r="MSA9" s="26"/>
      <c r="MSB9" s="26"/>
      <c r="MSC9" s="26"/>
      <c r="MSD9" s="26"/>
      <c r="MSE9" s="27"/>
      <c r="MSH9" s="25"/>
      <c r="MSI9" s="26"/>
      <c r="MSJ9" s="26"/>
      <c r="MSK9" s="26"/>
      <c r="MSL9" s="26"/>
      <c r="MSM9" s="27"/>
      <c r="MSP9" s="25"/>
      <c r="MSQ9" s="26"/>
      <c r="MSR9" s="26"/>
      <c r="MSS9" s="26"/>
      <c r="MST9" s="26"/>
      <c r="MSU9" s="27"/>
      <c r="MSX9" s="25"/>
      <c r="MSY9" s="26"/>
      <c r="MSZ9" s="26"/>
      <c r="MTA9" s="26"/>
      <c r="MTB9" s="26"/>
      <c r="MTC9" s="27"/>
      <c r="MTF9" s="25"/>
      <c r="MTG9" s="26"/>
      <c r="MTH9" s="26"/>
      <c r="MTI9" s="26"/>
      <c r="MTJ9" s="26"/>
      <c r="MTK9" s="27"/>
      <c r="MTN9" s="25"/>
      <c r="MTO9" s="26"/>
      <c r="MTP9" s="26"/>
      <c r="MTQ9" s="26"/>
      <c r="MTR9" s="26"/>
      <c r="MTS9" s="27"/>
      <c r="MTV9" s="25"/>
      <c r="MTW9" s="26"/>
      <c r="MTX9" s="26"/>
      <c r="MTY9" s="26"/>
      <c r="MTZ9" s="26"/>
      <c r="MUA9" s="27"/>
      <c r="MUD9" s="25"/>
      <c r="MUE9" s="26"/>
      <c r="MUF9" s="26"/>
      <c r="MUG9" s="26"/>
      <c r="MUH9" s="26"/>
      <c r="MUI9" s="27"/>
      <c r="MUL9" s="25"/>
      <c r="MUM9" s="26"/>
      <c r="MUN9" s="26"/>
      <c r="MUO9" s="26"/>
      <c r="MUP9" s="26"/>
      <c r="MUQ9" s="27"/>
      <c r="MUT9" s="25"/>
      <c r="MUU9" s="26"/>
      <c r="MUV9" s="26"/>
      <c r="MUW9" s="26"/>
      <c r="MUX9" s="26"/>
      <c r="MUY9" s="27"/>
      <c r="MVB9" s="25"/>
      <c r="MVC9" s="26"/>
      <c r="MVD9" s="26"/>
      <c r="MVE9" s="26"/>
      <c r="MVF9" s="26"/>
      <c r="MVG9" s="27"/>
      <c r="MVJ9" s="25"/>
      <c r="MVK9" s="26"/>
      <c r="MVL9" s="26"/>
      <c r="MVM9" s="26"/>
      <c r="MVN9" s="26"/>
      <c r="MVO9" s="27"/>
      <c r="MVR9" s="25"/>
      <c r="MVS9" s="26"/>
      <c r="MVT9" s="26"/>
      <c r="MVU9" s="26"/>
      <c r="MVV9" s="26"/>
      <c r="MVW9" s="27"/>
      <c r="MVZ9" s="25"/>
      <c r="MWA9" s="26"/>
      <c r="MWB9" s="26"/>
      <c r="MWC9" s="26"/>
      <c r="MWD9" s="26"/>
      <c r="MWE9" s="27"/>
      <c r="MWH9" s="25"/>
      <c r="MWI9" s="26"/>
      <c r="MWJ9" s="26"/>
      <c r="MWK9" s="26"/>
      <c r="MWL9" s="26"/>
      <c r="MWM9" s="27"/>
      <c r="MWP9" s="25"/>
      <c r="MWQ9" s="26"/>
      <c r="MWR9" s="26"/>
      <c r="MWS9" s="26"/>
      <c r="MWT9" s="26"/>
      <c r="MWU9" s="27"/>
      <c r="MWX9" s="25"/>
      <c r="MWY9" s="26"/>
      <c r="MWZ9" s="26"/>
      <c r="MXA9" s="26"/>
      <c r="MXB9" s="26"/>
      <c r="MXC9" s="27"/>
      <c r="MXF9" s="25"/>
      <c r="MXG9" s="26"/>
      <c r="MXH9" s="26"/>
      <c r="MXI9" s="26"/>
      <c r="MXJ9" s="26"/>
      <c r="MXK9" s="27"/>
      <c r="MXN9" s="25"/>
      <c r="MXO9" s="26"/>
      <c r="MXP9" s="26"/>
      <c r="MXQ9" s="26"/>
      <c r="MXR9" s="26"/>
      <c r="MXS9" s="27"/>
      <c r="MXV9" s="25"/>
      <c r="MXW9" s="26"/>
      <c r="MXX9" s="26"/>
      <c r="MXY9" s="26"/>
      <c r="MXZ9" s="26"/>
      <c r="MYA9" s="27"/>
      <c r="MYD9" s="25"/>
      <c r="MYE9" s="26"/>
      <c r="MYF9" s="26"/>
      <c r="MYG9" s="26"/>
      <c r="MYH9" s="26"/>
      <c r="MYI9" s="27"/>
      <c r="MYL9" s="25"/>
      <c r="MYM9" s="26"/>
      <c r="MYN9" s="26"/>
      <c r="MYO9" s="26"/>
      <c r="MYP9" s="26"/>
      <c r="MYQ9" s="27"/>
      <c r="MYT9" s="25"/>
      <c r="MYU9" s="26"/>
      <c r="MYV9" s="26"/>
      <c r="MYW9" s="26"/>
      <c r="MYX9" s="26"/>
      <c r="MYY9" s="27"/>
      <c r="MZB9" s="25"/>
      <c r="MZC9" s="26"/>
      <c r="MZD9" s="26"/>
      <c r="MZE9" s="26"/>
      <c r="MZF9" s="26"/>
      <c r="MZG9" s="27"/>
      <c r="MZJ9" s="25"/>
      <c r="MZK9" s="26"/>
      <c r="MZL9" s="26"/>
      <c r="MZM9" s="26"/>
      <c r="MZN9" s="26"/>
      <c r="MZO9" s="27"/>
      <c r="MZR9" s="25"/>
      <c r="MZS9" s="26"/>
      <c r="MZT9" s="26"/>
      <c r="MZU9" s="26"/>
      <c r="MZV9" s="26"/>
      <c r="MZW9" s="27"/>
      <c r="MZZ9" s="25"/>
      <c r="NAA9" s="26"/>
      <c r="NAB9" s="26"/>
      <c r="NAC9" s="26"/>
      <c r="NAD9" s="26"/>
      <c r="NAE9" s="27"/>
      <c r="NAH9" s="25"/>
      <c r="NAI9" s="26"/>
      <c r="NAJ9" s="26"/>
      <c r="NAK9" s="26"/>
      <c r="NAL9" s="26"/>
      <c r="NAM9" s="27"/>
      <c r="NAP9" s="25"/>
      <c r="NAQ9" s="26"/>
      <c r="NAR9" s="26"/>
      <c r="NAS9" s="26"/>
      <c r="NAT9" s="26"/>
      <c r="NAU9" s="27"/>
      <c r="NAX9" s="25"/>
      <c r="NAY9" s="26"/>
      <c r="NAZ9" s="26"/>
      <c r="NBA9" s="26"/>
      <c r="NBB9" s="26"/>
      <c r="NBC9" s="27"/>
      <c r="NBF9" s="25"/>
      <c r="NBG9" s="26"/>
      <c r="NBH9" s="26"/>
      <c r="NBI9" s="26"/>
      <c r="NBJ9" s="26"/>
      <c r="NBK9" s="27"/>
      <c r="NBN9" s="25"/>
      <c r="NBO9" s="26"/>
      <c r="NBP9" s="26"/>
      <c r="NBQ9" s="26"/>
      <c r="NBR9" s="26"/>
      <c r="NBS9" s="27"/>
      <c r="NBV9" s="25"/>
      <c r="NBW9" s="26"/>
      <c r="NBX9" s="26"/>
      <c r="NBY9" s="26"/>
      <c r="NBZ9" s="26"/>
      <c r="NCA9" s="27"/>
      <c r="NCD9" s="25"/>
      <c r="NCE9" s="26"/>
      <c r="NCF9" s="26"/>
      <c r="NCG9" s="26"/>
      <c r="NCH9" s="26"/>
      <c r="NCI9" s="27"/>
      <c r="NCL9" s="25"/>
      <c r="NCM9" s="26"/>
      <c r="NCN9" s="26"/>
      <c r="NCO9" s="26"/>
      <c r="NCP9" s="26"/>
      <c r="NCQ9" s="27"/>
      <c r="NCT9" s="25"/>
      <c r="NCU9" s="26"/>
      <c r="NCV9" s="26"/>
      <c r="NCW9" s="26"/>
      <c r="NCX9" s="26"/>
      <c r="NCY9" s="27"/>
      <c r="NDB9" s="25"/>
      <c r="NDC9" s="26"/>
      <c r="NDD9" s="26"/>
      <c r="NDE9" s="26"/>
      <c r="NDF9" s="26"/>
      <c r="NDG9" s="27"/>
      <c r="NDJ9" s="25"/>
      <c r="NDK9" s="26"/>
      <c r="NDL9" s="26"/>
      <c r="NDM9" s="26"/>
      <c r="NDN9" s="26"/>
      <c r="NDO9" s="27"/>
      <c r="NDR9" s="25"/>
      <c r="NDS9" s="26"/>
      <c r="NDT9" s="26"/>
      <c r="NDU9" s="26"/>
      <c r="NDV9" s="26"/>
      <c r="NDW9" s="27"/>
      <c r="NDZ9" s="25"/>
      <c r="NEA9" s="26"/>
      <c r="NEB9" s="26"/>
      <c r="NEC9" s="26"/>
      <c r="NED9" s="26"/>
      <c r="NEE9" s="27"/>
      <c r="NEH9" s="25"/>
      <c r="NEI9" s="26"/>
      <c r="NEJ9" s="26"/>
      <c r="NEK9" s="26"/>
      <c r="NEL9" s="26"/>
      <c r="NEM9" s="27"/>
      <c r="NEP9" s="25"/>
      <c r="NEQ9" s="26"/>
      <c r="NER9" s="26"/>
      <c r="NES9" s="26"/>
      <c r="NET9" s="26"/>
      <c r="NEU9" s="27"/>
      <c r="NEX9" s="25"/>
      <c r="NEY9" s="26"/>
      <c r="NEZ9" s="26"/>
      <c r="NFA9" s="26"/>
      <c r="NFB9" s="26"/>
      <c r="NFC9" s="27"/>
      <c r="NFF9" s="25"/>
      <c r="NFG9" s="26"/>
      <c r="NFH9" s="26"/>
      <c r="NFI9" s="26"/>
      <c r="NFJ9" s="26"/>
      <c r="NFK9" s="27"/>
      <c r="NFN9" s="25"/>
      <c r="NFO9" s="26"/>
      <c r="NFP9" s="26"/>
      <c r="NFQ9" s="26"/>
      <c r="NFR9" s="26"/>
      <c r="NFS9" s="27"/>
      <c r="NFV9" s="25"/>
      <c r="NFW9" s="26"/>
      <c r="NFX9" s="26"/>
      <c r="NFY9" s="26"/>
      <c r="NFZ9" s="26"/>
      <c r="NGA9" s="27"/>
      <c r="NGD9" s="25"/>
      <c r="NGE9" s="26"/>
      <c r="NGF9" s="26"/>
      <c r="NGG9" s="26"/>
      <c r="NGH9" s="26"/>
      <c r="NGI9" s="27"/>
      <c r="NGL9" s="25"/>
      <c r="NGM9" s="26"/>
      <c r="NGN9" s="26"/>
      <c r="NGO9" s="26"/>
      <c r="NGP9" s="26"/>
      <c r="NGQ9" s="27"/>
      <c r="NGT9" s="25"/>
      <c r="NGU9" s="26"/>
      <c r="NGV9" s="26"/>
      <c r="NGW9" s="26"/>
      <c r="NGX9" s="26"/>
      <c r="NGY9" s="27"/>
      <c r="NHB9" s="25"/>
      <c r="NHC9" s="26"/>
      <c r="NHD9" s="26"/>
      <c r="NHE9" s="26"/>
      <c r="NHF9" s="26"/>
      <c r="NHG9" s="27"/>
      <c r="NHJ9" s="25"/>
      <c r="NHK9" s="26"/>
      <c r="NHL9" s="26"/>
      <c r="NHM9" s="26"/>
      <c r="NHN9" s="26"/>
      <c r="NHO9" s="27"/>
      <c r="NHR9" s="25"/>
      <c r="NHS9" s="26"/>
      <c r="NHT9" s="26"/>
      <c r="NHU9" s="26"/>
      <c r="NHV9" s="26"/>
      <c r="NHW9" s="27"/>
      <c r="NHZ9" s="25"/>
      <c r="NIA9" s="26"/>
      <c r="NIB9" s="26"/>
      <c r="NIC9" s="26"/>
      <c r="NID9" s="26"/>
      <c r="NIE9" s="27"/>
      <c r="NIH9" s="25"/>
      <c r="NII9" s="26"/>
      <c r="NIJ9" s="26"/>
      <c r="NIK9" s="26"/>
      <c r="NIL9" s="26"/>
      <c r="NIM9" s="27"/>
      <c r="NIP9" s="25"/>
      <c r="NIQ9" s="26"/>
      <c r="NIR9" s="26"/>
      <c r="NIS9" s="26"/>
      <c r="NIT9" s="26"/>
      <c r="NIU9" s="27"/>
      <c r="NIX9" s="25"/>
      <c r="NIY9" s="26"/>
      <c r="NIZ9" s="26"/>
      <c r="NJA9" s="26"/>
      <c r="NJB9" s="26"/>
      <c r="NJC9" s="27"/>
      <c r="NJF9" s="25"/>
      <c r="NJG9" s="26"/>
      <c r="NJH9" s="26"/>
      <c r="NJI9" s="26"/>
      <c r="NJJ9" s="26"/>
      <c r="NJK9" s="27"/>
      <c r="NJN9" s="25"/>
      <c r="NJO9" s="26"/>
      <c r="NJP9" s="26"/>
      <c r="NJQ9" s="26"/>
      <c r="NJR9" s="26"/>
      <c r="NJS9" s="27"/>
      <c r="NJV9" s="25"/>
      <c r="NJW9" s="26"/>
      <c r="NJX9" s="26"/>
      <c r="NJY9" s="26"/>
      <c r="NJZ9" s="26"/>
      <c r="NKA9" s="27"/>
      <c r="NKD9" s="25"/>
      <c r="NKE9" s="26"/>
      <c r="NKF9" s="26"/>
      <c r="NKG9" s="26"/>
      <c r="NKH9" s="26"/>
      <c r="NKI9" s="27"/>
      <c r="NKL9" s="25"/>
      <c r="NKM9" s="26"/>
      <c r="NKN9" s="26"/>
      <c r="NKO9" s="26"/>
      <c r="NKP9" s="26"/>
      <c r="NKQ9" s="27"/>
      <c r="NKT9" s="25"/>
      <c r="NKU9" s="26"/>
      <c r="NKV9" s="26"/>
      <c r="NKW9" s="26"/>
      <c r="NKX9" s="26"/>
      <c r="NKY9" s="27"/>
      <c r="NLB9" s="25"/>
      <c r="NLC9" s="26"/>
      <c r="NLD9" s="26"/>
      <c r="NLE9" s="26"/>
      <c r="NLF9" s="26"/>
      <c r="NLG9" s="27"/>
      <c r="NLJ9" s="25"/>
      <c r="NLK9" s="26"/>
      <c r="NLL9" s="26"/>
      <c r="NLM9" s="26"/>
      <c r="NLN9" s="26"/>
      <c r="NLO9" s="27"/>
      <c r="NLR9" s="25"/>
      <c r="NLS9" s="26"/>
      <c r="NLT9" s="26"/>
      <c r="NLU9" s="26"/>
      <c r="NLV9" s="26"/>
      <c r="NLW9" s="27"/>
      <c r="NLZ9" s="25"/>
      <c r="NMA9" s="26"/>
      <c r="NMB9" s="26"/>
      <c r="NMC9" s="26"/>
      <c r="NMD9" s="26"/>
      <c r="NME9" s="27"/>
      <c r="NMH9" s="25"/>
      <c r="NMI9" s="26"/>
      <c r="NMJ9" s="26"/>
      <c r="NMK9" s="26"/>
      <c r="NML9" s="26"/>
      <c r="NMM9" s="27"/>
      <c r="NMP9" s="25"/>
      <c r="NMQ9" s="26"/>
      <c r="NMR9" s="26"/>
      <c r="NMS9" s="26"/>
      <c r="NMT9" s="26"/>
      <c r="NMU9" s="27"/>
      <c r="NMX9" s="25"/>
      <c r="NMY9" s="26"/>
      <c r="NMZ9" s="26"/>
      <c r="NNA9" s="26"/>
      <c r="NNB9" s="26"/>
      <c r="NNC9" s="27"/>
      <c r="NNF9" s="25"/>
      <c r="NNG9" s="26"/>
      <c r="NNH9" s="26"/>
      <c r="NNI9" s="26"/>
      <c r="NNJ9" s="26"/>
      <c r="NNK9" s="27"/>
      <c r="NNN9" s="25"/>
      <c r="NNO9" s="26"/>
      <c r="NNP9" s="26"/>
      <c r="NNQ9" s="26"/>
      <c r="NNR9" s="26"/>
      <c r="NNS9" s="27"/>
      <c r="NNV9" s="25"/>
      <c r="NNW9" s="26"/>
      <c r="NNX9" s="26"/>
      <c r="NNY9" s="26"/>
      <c r="NNZ9" s="26"/>
      <c r="NOA9" s="27"/>
      <c r="NOD9" s="25"/>
      <c r="NOE9" s="26"/>
      <c r="NOF9" s="26"/>
      <c r="NOG9" s="26"/>
      <c r="NOH9" s="26"/>
      <c r="NOI9" s="27"/>
      <c r="NOL9" s="25"/>
      <c r="NOM9" s="26"/>
      <c r="NON9" s="26"/>
      <c r="NOO9" s="26"/>
      <c r="NOP9" s="26"/>
      <c r="NOQ9" s="27"/>
      <c r="NOT9" s="25"/>
      <c r="NOU9" s="26"/>
      <c r="NOV9" s="26"/>
      <c r="NOW9" s="26"/>
      <c r="NOX9" s="26"/>
      <c r="NOY9" s="27"/>
      <c r="NPB9" s="25"/>
      <c r="NPC9" s="26"/>
      <c r="NPD9" s="26"/>
      <c r="NPE9" s="26"/>
      <c r="NPF9" s="26"/>
      <c r="NPG9" s="27"/>
      <c r="NPJ9" s="25"/>
      <c r="NPK9" s="26"/>
      <c r="NPL9" s="26"/>
      <c r="NPM9" s="26"/>
      <c r="NPN9" s="26"/>
      <c r="NPO9" s="27"/>
      <c r="NPR9" s="25"/>
      <c r="NPS9" s="26"/>
      <c r="NPT9" s="26"/>
      <c r="NPU9" s="26"/>
      <c r="NPV9" s="26"/>
      <c r="NPW9" s="27"/>
      <c r="NPZ9" s="25"/>
      <c r="NQA9" s="26"/>
      <c r="NQB9" s="26"/>
      <c r="NQC9" s="26"/>
      <c r="NQD9" s="26"/>
      <c r="NQE9" s="27"/>
      <c r="NQH9" s="25"/>
      <c r="NQI9" s="26"/>
      <c r="NQJ9" s="26"/>
      <c r="NQK9" s="26"/>
      <c r="NQL9" s="26"/>
      <c r="NQM9" s="27"/>
      <c r="NQP9" s="25"/>
      <c r="NQQ9" s="26"/>
      <c r="NQR9" s="26"/>
      <c r="NQS9" s="26"/>
      <c r="NQT9" s="26"/>
      <c r="NQU9" s="27"/>
      <c r="NQX9" s="25"/>
      <c r="NQY9" s="26"/>
      <c r="NQZ9" s="26"/>
      <c r="NRA9" s="26"/>
      <c r="NRB9" s="26"/>
      <c r="NRC9" s="27"/>
      <c r="NRF9" s="25"/>
      <c r="NRG9" s="26"/>
      <c r="NRH9" s="26"/>
      <c r="NRI9" s="26"/>
      <c r="NRJ9" s="26"/>
      <c r="NRK9" s="27"/>
      <c r="NRN9" s="25"/>
      <c r="NRO9" s="26"/>
      <c r="NRP9" s="26"/>
      <c r="NRQ9" s="26"/>
      <c r="NRR9" s="26"/>
      <c r="NRS9" s="27"/>
      <c r="NRV9" s="25"/>
      <c r="NRW9" s="26"/>
      <c r="NRX9" s="26"/>
      <c r="NRY9" s="26"/>
      <c r="NRZ9" s="26"/>
      <c r="NSA9" s="27"/>
      <c r="NSD9" s="25"/>
      <c r="NSE9" s="26"/>
      <c r="NSF9" s="26"/>
      <c r="NSG9" s="26"/>
      <c r="NSH9" s="26"/>
      <c r="NSI9" s="27"/>
      <c r="NSL9" s="25"/>
      <c r="NSM9" s="26"/>
      <c r="NSN9" s="26"/>
      <c r="NSO9" s="26"/>
      <c r="NSP9" s="26"/>
      <c r="NSQ9" s="27"/>
      <c r="NST9" s="25"/>
      <c r="NSU9" s="26"/>
      <c r="NSV9" s="26"/>
      <c r="NSW9" s="26"/>
      <c r="NSX9" s="26"/>
      <c r="NSY9" s="27"/>
      <c r="NTB9" s="25"/>
      <c r="NTC9" s="26"/>
      <c r="NTD9" s="26"/>
      <c r="NTE9" s="26"/>
      <c r="NTF9" s="26"/>
      <c r="NTG9" s="27"/>
      <c r="NTJ9" s="25"/>
      <c r="NTK9" s="26"/>
      <c r="NTL9" s="26"/>
      <c r="NTM9" s="26"/>
      <c r="NTN9" s="26"/>
      <c r="NTO9" s="27"/>
      <c r="NTR9" s="25"/>
      <c r="NTS9" s="26"/>
      <c r="NTT9" s="26"/>
      <c r="NTU9" s="26"/>
      <c r="NTV9" s="26"/>
      <c r="NTW9" s="27"/>
      <c r="NTZ9" s="25"/>
      <c r="NUA9" s="26"/>
      <c r="NUB9" s="26"/>
      <c r="NUC9" s="26"/>
      <c r="NUD9" s="26"/>
      <c r="NUE9" s="27"/>
      <c r="NUH9" s="25"/>
      <c r="NUI9" s="26"/>
      <c r="NUJ9" s="26"/>
      <c r="NUK9" s="26"/>
      <c r="NUL9" s="26"/>
      <c r="NUM9" s="27"/>
      <c r="NUP9" s="25"/>
      <c r="NUQ9" s="26"/>
      <c r="NUR9" s="26"/>
      <c r="NUS9" s="26"/>
      <c r="NUT9" s="26"/>
      <c r="NUU9" s="27"/>
      <c r="NUX9" s="25"/>
      <c r="NUY9" s="26"/>
      <c r="NUZ9" s="26"/>
      <c r="NVA9" s="26"/>
      <c r="NVB9" s="26"/>
      <c r="NVC9" s="27"/>
      <c r="NVF9" s="25"/>
      <c r="NVG9" s="26"/>
      <c r="NVH9" s="26"/>
      <c r="NVI9" s="26"/>
      <c r="NVJ9" s="26"/>
      <c r="NVK9" s="27"/>
      <c r="NVN9" s="25"/>
      <c r="NVO9" s="26"/>
      <c r="NVP9" s="26"/>
      <c r="NVQ9" s="26"/>
      <c r="NVR9" s="26"/>
      <c r="NVS9" s="27"/>
      <c r="NVV9" s="25"/>
      <c r="NVW9" s="26"/>
      <c r="NVX9" s="26"/>
      <c r="NVY9" s="26"/>
      <c r="NVZ9" s="26"/>
      <c r="NWA9" s="27"/>
      <c r="NWD9" s="25"/>
      <c r="NWE9" s="26"/>
      <c r="NWF9" s="26"/>
      <c r="NWG9" s="26"/>
      <c r="NWH9" s="26"/>
      <c r="NWI9" s="27"/>
      <c r="NWL9" s="25"/>
      <c r="NWM9" s="26"/>
      <c r="NWN9" s="26"/>
      <c r="NWO9" s="26"/>
      <c r="NWP9" s="26"/>
      <c r="NWQ9" s="27"/>
      <c r="NWT9" s="25"/>
      <c r="NWU9" s="26"/>
      <c r="NWV9" s="26"/>
      <c r="NWW9" s="26"/>
      <c r="NWX9" s="26"/>
      <c r="NWY9" s="27"/>
      <c r="NXB9" s="25"/>
      <c r="NXC9" s="26"/>
      <c r="NXD9" s="26"/>
      <c r="NXE9" s="26"/>
      <c r="NXF9" s="26"/>
      <c r="NXG9" s="27"/>
      <c r="NXJ9" s="25"/>
      <c r="NXK9" s="26"/>
      <c r="NXL9" s="26"/>
      <c r="NXM9" s="26"/>
      <c r="NXN9" s="26"/>
      <c r="NXO9" s="27"/>
      <c r="NXR9" s="25"/>
      <c r="NXS9" s="26"/>
      <c r="NXT9" s="26"/>
      <c r="NXU9" s="26"/>
      <c r="NXV9" s="26"/>
      <c r="NXW9" s="27"/>
      <c r="NXZ9" s="25"/>
      <c r="NYA9" s="26"/>
      <c r="NYB9" s="26"/>
      <c r="NYC9" s="26"/>
      <c r="NYD9" s="26"/>
      <c r="NYE9" s="27"/>
      <c r="NYH9" s="25"/>
      <c r="NYI9" s="26"/>
      <c r="NYJ9" s="26"/>
      <c r="NYK9" s="26"/>
      <c r="NYL9" s="26"/>
      <c r="NYM9" s="27"/>
      <c r="NYP9" s="25"/>
      <c r="NYQ9" s="26"/>
      <c r="NYR9" s="26"/>
      <c r="NYS9" s="26"/>
      <c r="NYT9" s="26"/>
      <c r="NYU9" s="27"/>
      <c r="NYX9" s="25"/>
      <c r="NYY9" s="26"/>
      <c r="NYZ9" s="26"/>
      <c r="NZA9" s="26"/>
      <c r="NZB9" s="26"/>
      <c r="NZC9" s="27"/>
      <c r="NZF9" s="25"/>
      <c r="NZG9" s="26"/>
      <c r="NZH9" s="26"/>
      <c r="NZI9" s="26"/>
      <c r="NZJ9" s="26"/>
      <c r="NZK9" s="27"/>
      <c r="NZN9" s="25"/>
      <c r="NZO9" s="26"/>
      <c r="NZP9" s="26"/>
      <c r="NZQ9" s="26"/>
      <c r="NZR9" s="26"/>
      <c r="NZS9" s="27"/>
      <c r="NZV9" s="25"/>
      <c r="NZW9" s="26"/>
      <c r="NZX9" s="26"/>
      <c r="NZY9" s="26"/>
      <c r="NZZ9" s="26"/>
      <c r="OAA9" s="27"/>
      <c r="OAD9" s="25"/>
      <c r="OAE9" s="26"/>
      <c r="OAF9" s="26"/>
      <c r="OAG9" s="26"/>
      <c r="OAH9" s="26"/>
      <c r="OAI9" s="27"/>
      <c r="OAL9" s="25"/>
      <c r="OAM9" s="26"/>
      <c r="OAN9" s="26"/>
      <c r="OAO9" s="26"/>
      <c r="OAP9" s="26"/>
      <c r="OAQ9" s="27"/>
      <c r="OAT9" s="25"/>
      <c r="OAU9" s="26"/>
      <c r="OAV9" s="26"/>
      <c r="OAW9" s="26"/>
      <c r="OAX9" s="26"/>
      <c r="OAY9" s="27"/>
      <c r="OBB9" s="25"/>
      <c r="OBC9" s="26"/>
      <c r="OBD9" s="26"/>
      <c r="OBE9" s="26"/>
      <c r="OBF9" s="26"/>
      <c r="OBG9" s="27"/>
      <c r="OBJ9" s="25"/>
      <c r="OBK9" s="26"/>
      <c r="OBL9" s="26"/>
      <c r="OBM9" s="26"/>
      <c r="OBN9" s="26"/>
      <c r="OBO9" s="27"/>
      <c r="OBR9" s="25"/>
      <c r="OBS9" s="26"/>
      <c r="OBT9" s="26"/>
      <c r="OBU9" s="26"/>
      <c r="OBV9" s="26"/>
      <c r="OBW9" s="27"/>
      <c r="OBZ9" s="25"/>
      <c r="OCA9" s="26"/>
      <c r="OCB9" s="26"/>
      <c r="OCC9" s="26"/>
      <c r="OCD9" s="26"/>
      <c r="OCE9" s="27"/>
      <c r="OCH9" s="25"/>
      <c r="OCI9" s="26"/>
      <c r="OCJ9" s="26"/>
      <c r="OCK9" s="26"/>
      <c r="OCL9" s="26"/>
      <c r="OCM9" s="27"/>
      <c r="OCP9" s="25"/>
      <c r="OCQ9" s="26"/>
      <c r="OCR9" s="26"/>
      <c r="OCS9" s="26"/>
      <c r="OCT9" s="26"/>
      <c r="OCU9" s="27"/>
      <c r="OCX9" s="25"/>
      <c r="OCY9" s="26"/>
      <c r="OCZ9" s="26"/>
      <c r="ODA9" s="26"/>
      <c r="ODB9" s="26"/>
      <c r="ODC9" s="27"/>
      <c r="ODF9" s="25"/>
      <c r="ODG9" s="26"/>
      <c r="ODH9" s="26"/>
      <c r="ODI9" s="26"/>
      <c r="ODJ9" s="26"/>
      <c r="ODK9" s="27"/>
      <c r="ODN9" s="25"/>
      <c r="ODO9" s="26"/>
      <c r="ODP9" s="26"/>
      <c r="ODQ9" s="26"/>
      <c r="ODR9" s="26"/>
      <c r="ODS9" s="27"/>
      <c r="ODV9" s="25"/>
      <c r="ODW9" s="26"/>
      <c r="ODX9" s="26"/>
      <c r="ODY9" s="26"/>
      <c r="ODZ9" s="26"/>
      <c r="OEA9" s="27"/>
      <c r="OED9" s="25"/>
      <c r="OEE9" s="26"/>
      <c r="OEF9" s="26"/>
      <c r="OEG9" s="26"/>
      <c r="OEH9" s="26"/>
      <c r="OEI9" s="27"/>
      <c r="OEL9" s="25"/>
      <c r="OEM9" s="26"/>
      <c r="OEN9" s="26"/>
      <c r="OEO9" s="26"/>
      <c r="OEP9" s="26"/>
      <c r="OEQ9" s="27"/>
      <c r="OET9" s="25"/>
      <c r="OEU9" s="26"/>
      <c r="OEV9" s="26"/>
      <c r="OEW9" s="26"/>
      <c r="OEX9" s="26"/>
      <c r="OEY9" s="27"/>
      <c r="OFB9" s="25"/>
      <c r="OFC9" s="26"/>
      <c r="OFD9" s="26"/>
      <c r="OFE9" s="26"/>
      <c r="OFF9" s="26"/>
      <c r="OFG9" s="27"/>
      <c r="OFJ9" s="25"/>
      <c r="OFK9" s="26"/>
      <c r="OFL9" s="26"/>
      <c r="OFM9" s="26"/>
      <c r="OFN9" s="26"/>
      <c r="OFO9" s="27"/>
      <c r="OFR9" s="25"/>
      <c r="OFS9" s="26"/>
      <c r="OFT9" s="26"/>
      <c r="OFU9" s="26"/>
      <c r="OFV9" s="26"/>
      <c r="OFW9" s="27"/>
      <c r="OFZ9" s="25"/>
      <c r="OGA9" s="26"/>
      <c r="OGB9" s="26"/>
      <c r="OGC9" s="26"/>
      <c r="OGD9" s="26"/>
      <c r="OGE9" s="27"/>
      <c r="OGH9" s="25"/>
      <c r="OGI9" s="26"/>
      <c r="OGJ9" s="26"/>
      <c r="OGK9" s="26"/>
      <c r="OGL9" s="26"/>
      <c r="OGM9" s="27"/>
      <c r="OGP9" s="25"/>
      <c r="OGQ9" s="26"/>
      <c r="OGR9" s="26"/>
      <c r="OGS9" s="26"/>
      <c r="OGT9" s="26"/>
      <c r="OGU9" s="27"/>
      <c r="OGX9" s="25"/>
      <c r="OGY9" s="26"/>
      <c r="OGZ9" s="26"/>
      <c r="OHA9" s="26"/>
      <c r="OHB9" s="26"/>
      <c r="OHC9" s="27"/>
      <c r="OHF9" s="25"/>
      <c r="OHG9" s="26"/>
      <c r="OHH9" s="26"/>
      <c r="OHI9" s="26"/>
      <c r="OHJ9" s="26"/>
      <c r="OHK9" s="27"/>
      <c r="OHN9" s="25"/>
      <c r="OHO9" s="26"/>
      <c r="OHP9" s="26"/>
      <c r="OHQ9" s="26"/>
      <c r="OHR9" s="26"/>
      <c r="OHS9" s="27"/>
      <c r="OHV9" s="25"/>
      <c r="OHW9" s="26"/>
      <c r="OHX9" s="26"/>
      <c r="OHY9" s="26"/>
      <c r="OHZ9" s="26"/>
      <c r="OIA9" s="27"/>
      <c r="OID9" s="25"/>
      <c r="OIE9" s="26"/>
      <c r="OIF9" s="26"/>
      <c r="OIG9" s="26"/>
      <c r="OIH9" s="26"/>
      <c r="OII9" s="27"/>
      <c r="OIL9" s="25"/>
      <c r="OIM9" s="26"/>
      <c r="OIN9" s="26"/>
      <c r="OIO9" s="26"/>
      <c r="OIP9" s="26"/>
      <c r="OIQ9" s="27"/>
      <c r="OIT9" s="25"/>
      <c r="OIU9" s="26"/>
      <c r="OIV9" s="26"/>
      <c r="OIW9" s="26"/>
      <c r="OIX9" s="26"/>
      <c r="OIY9" s="27"/>
      <c r="OJB9" s="25"/>
      <c r="OJC9" s="26"/>
      <c r="OJD9" s="26"/>
      <c r="OJE9" s="26"/>
      <c r="OJF9" s="26"/>
      <c r="OJG9" s="27"/>
      <c r="OJJ9" s="25"/>
      <c r="OJK9" s="26"/>
      <c r="OJL9" s="26"/>
      <c r="OJM9" s="26"/>
      <c r="OJN9" s="26"/>
      <c r="OJO9" s="27"/>
      <c r="OJR9" s="25"/>
      <c r="OJS9" s="26"/>
      <c r="OJT9" s="26"/>
      <c r="OJU9" s="26"/>
      <c r="OJV9" s="26"/>
      <c r="OJW9" s="27"/>
      <c r="OJZ9" s="25"/>
      <c r="OKA9" s="26"/>
      <c r="OKB9" s="26"/>
      <c r="OKC9" s="26"/>
      <c r="OKD9" s="26"/>
      <c r="OKE9" s="27"/>
      <c r="OKH9" s="25"/>
      <c r="OKI9" s="26"/>
      <c r="OKJ9" s="26"/>
      <c r="OKK9" s="26"/>
      <c r="OKL9" s="26"/>
      <c r="OKM9" s="27"/>
      <c r="OKP9" s="25"/>
      <c r="OKQ9" s="26"/>
      <c r="OKR9" s="26"/>
      <c r="OKS9" s="26"/>
      <c r="OKT9" s="26"/>
      <c r="OKU9" s="27"/>
      <c r="OKX9" s="25"/>
      <c r="OKY9" s="26"/>
      <c r="OKZ9" s="26"/>
      <c r="OLA9" s="26"/>
      <c r="OLB9" s="26"/>
      <c r="OLC9" s="27"/>
      <c r="OLF9" s="25"/>
      <c r="OLG9" s="26"/>
      <c r="OLH9" s="26"/>
      <c r="OLI9" s="26"/>
      <c r="OLJ9" s="26"/>
      <c r="OLK9" s="27"/>
      <c r="OLN9" s="25"/>
      <c r="OLO9" s="26"/>
      <c r="OLP9" s="26"/>
      <c r="OLQ9" s="26"/>
      <c r="OLR9" s="26"/>
      <c r="OLS9" s="27"/>
      <c r="OLV9" s="25"/>
      <c r="OLW9" s="26"/>
      <c r="OLX9" s="26"/>
      <c r="OLY9" s="26"/>
      <c r="OLZ9" s="26"/>
      <c r="OMA9" s="27"/>
      <c r="OMD9" s="25"/>
      <c r="OME9" s="26"/>
      <c r="OMF9" s="26"/>
      <c r="OMG9" s="26"/>
      <c r="OMH9" s="26"/>
      <c r="OMI9" s="27"/>
      <c r="OML9" s="25"/>
      <c r="OMM9" s="26"/>
      <c r="OMN9" s="26"/>
      <c r="OMO9" s="26"/>
      <c r="OMP9" s="26"/>
      <c r="OMQ9" s="27"/>
      <c r="OMT9" s="25"/>
      <c r="OMU9" s="26"/>
      <c r="OMV9" s="26"/>
      <c r="OMW9" s="26"/>
      <c r="OMX9" s="26"/>
      <c r="OMY9" s="27"/>
      <c r="ONB9" s="25"/>
      <c r="ONC9" s="26"/>
      <c r="OND9" s="26"/>
      <c r="ONE9" s="26"/>
      <c r="ONF9" s="26"/>
      <c r="ONG9" s="27"/>
      <c r="ONJ9" s="25"/>
      <c r="ONK9" s="26"/>
      <c r="ONL9" s="26"/>
      <c r="ONM9" s="26"/>
      <c r="ONN9" s="26"/>
      <c r="ONO9" s="27"/>
      <c r="ONR9" s="25"/>
      <c r="ONS9" s="26"/>
      <c r="ONT9" s="26"/>
      <c r="ONU9" s="26"/>
      <c r="ONV9" s="26"/>
      <c r="ONW9" s="27"/>
      <c r="ONZ9" s="25"/>
      <c r="OOA9" s="26"/>
      <c r="OOB9" s="26"/>
      <c r="OOC9" s="26"/>
      <c r="OOD9" s="26"/>
      <c r="OOE9" s="27"/>
      <c r="OOH9" s="25"/>
      <c r="OOI9" s="26"/>
      <c r="OOJ9" s="26"/>
      <c r="OOK9" s="26"/>
      <c r="OOL9" s="26"/>
      <c r="OOM9" s="27"/>
      <c r="OOP9" s="25"/>
      <c r="OOQ9" s="26"/>
      <c r="OOR9" s="26"/>
      <c r="OOS9" s="26"/>
      <c r="OOT9" s="26"/>
      <c r="OOU9" s="27"/>
      <c r="OOX9" s="25"/>
      <c r="OOY9" s="26"/>
      <c r="OOZ9" s="26"/>
      <c r="OPA9" s="26"/>
      <c r="OPB9" s="26"/>
      <c r="OPC9" s="27"/>
      <c r="OPF9" s="25"/>
      <c r="OPG9" s="26"/>
      <c r="OPH9" s="26"/>
      <c r="OPI9" s="26"/>
      <c r="OPJ9" s="26"/>
      <c r="OPK9" s="27"/>
      <c r="OPN9" s="25"/>
      <c r="OPO9" s="26"/>
      <c r="OPP9" s="26"/>
      <c r="OPQ9" s="26"/>
      <c r="OPR9" s="26"/>
      <c r="OPS9" s="27"/>
      <c r="OPV9" s="25"/>
      <c r="OPW9" s="26"/>
      <c r="OPX9" s="26"/>
      <c r="OPY9" s="26"/>
      <c r="OPZ9" s="26"/>
      <c r="OQA9" s="27"/>
      <c r="OQD9" s="25"/>
      <c r="OQE9" s="26"/>
      <c r="OQF9" s="26"/>
      <c r="OQG9" s="26"/>
      <c r="OQH9" s="26"/>
      <c r="OQI9" s="27"/>
      <c r="OQL9" s="25"/>
      <c r="OQM9" s="26"/>
      <c r="OQN9" s="26"/>
      <c r="OQO9" s="26"/>
      <c r="OQP9" s="26"/>
      <c r="OQQ9" s="27"/>
      <c r="OQT9" s="25"/>
      <c r="OQU9" s="26"/>
      <c r="OQV9" s="26"/>
      <c r="OQW9" s="26"/>
      <c r="OQX9" s="26"/>
      <c r="OQY9" s="27"/>
      <c r="ORB9" s="25"/>
      <c r="ORC9" s="26"/>
      <c r="ORD9" s="26"/>
      <c r="ORE9" s="26"/>
      <c r="ORF9" s="26"/>
      <c r="ORG9" s="27"/>
      <c r="ORJ9" s="25"/>
      <c r="ORK9" s="26"/>
      <c r="ORL9" s="26"/>
      <c r="ORM9" s="26"/>
      <c r="ORN9" s="26"/>
      <c r="ORO9" s="27"/>
      <c r="ORR9" s="25"/>
      <c r="ORS9" s="26"/>
      <c r="ORT9" s="26"/>
      <c r="ORU9" s="26"/>
      <c r="ORV9" s="26"/>
      <c r="ORW9" s="27"/>
      <c r="ORZ9" s="25"/>
      <c r="OSA9" s="26"/>
      <c r="OSB9" s="26"/>
      <c r="OSC9" s="26"/>
      <c r="OSD9" s="26"/>
      <c r="OSE9" s="27"/>
      <c r="OSH9" s="25"/>
      <c r="OSI9" s="26"/>
      <c r="OSJ9" s="26"/>
      <c r="OSK9" s="26"/>
      <c r="OSL9" s="26"/>
      <c r="OSM9" s="27"/>
      <c r="OSP9" s="25"/>
      <c r="OSQ9" s="26"/>
      <c r="OSR9" s="26"/>
      <c r="OSS9" s="26"/>
      <c r="OST9" s="26"/>
      <c r="OSU9" s="27"/>
      <c r="OSX9" s="25"/>
      <c r="OSY9" s="26"/>
      <c r="OSZ9" s="26"/>
      <c r="OTA9" s="26"/>
      <c r="OTB9" s="26"/>
      <c r="OTC9" s="27"/>
      <c r="OTF9" s="25"/>
      <c r="OTG9" s="26"/>
      <c r="OTH9" s="26"/>
      <c r="OTI9" s="26"/>
      <c r="OTJ9" s="26"/>
      <c r="OTK9" s="27"/>
      <c r="OTN9" s="25"/>
      <c r="OTO9" s="26"/>
      <c r="OTP9" s="26"/>
      <c r="OTQ9" s="26"/>
      <c r="OTR9" s="26"/>
      <c r="OTS9" s="27"/>
      <c r="OTV9" s="25"/>
      <c r="OTW9" s="26"/>
      <c r="OTX9" s="26"/>
      <c r="OTY9" s="26"/>
      <c r="OTZ9" s="26"/>
      <c r="OUA9" s="27"/>
      <c r="OUD9" s="25"/>
      <c r="OUE9" s="26"/>
      <c r="OUF9" s="26"/>
      <c r="OUG9" s="26"/>
      <c r="OUH9" s="26"/>
      <c r="OUI9" s="27"/>
      <c r="OUL9" s="25"/>
      <c r="OUM9" s="26"/>
      <c r="OUN9" s="26"/>
      <c r="OUO9" s="26"/>
      <c r="OUP9" s="26"/>
      <c r="OUQ9" s="27"/>
      <c r="OUT9" s="25"/>
      <c r="OUU9" s="26"/>
      <c r="OUV9" s="26"/>
      <c r="OUW9" s="26"/>
      <c r="OUX9" s="26"/>
      <c r="OUY9" s="27"/>
      <c r="OVB9" s="25"/>
      <c r="OVC9" s="26"/>
      <c r="OVD9" s="26"/>
      <c r="OVE9" s="26"/>
      <c r="OVF9" s="26"/>
      <c r="OVG9" s="27"/>
      <c r="OVJ9" s="25"/>
      <c r="OVK9" s="26"/>
      <c r="OVL9" s="26"/>
      <c r="OVM9" s="26"/>
      <c r="OVN9" s="26"/>
      <c r="OVO9" s="27"/>
      <c r="OVR9" s="25"/>
      <c r="OVS9" s="26"/>
      <c r="OVT9" s="26"/>
      <c r="OVU9" s="26"/>
      <c r="OVV9" s="26"/>
      <c r="OVW9" s="27"/>
      <c r="OVZ9" s="25"/>
      <c r="OWA9" s="26"/>
      <c r="OWB9" s="26"/>
      <c r="OWC9" s="26"/>
      <c r="OWD9" s="26"/>
      <c r="OWE9" s="27"/>
      <c r="OWH9" s="25"/>
      <c r="OWI9" s="26"/>
      <c r="OWJ9" s="26"/>
      <c r="OWK9" s="26"/>
      <c r="OWL9" s="26"/>
      <c r="OWM9" s="27"/>
      <c r="OWP9" s="25"/>
      <c r="OWQ9" s="26"/>
      <c r="OWR9" s="26"/>
      <c r="OWS9" s="26"/>
      <c r="OWT9" s="26"/>
      <c r="OWU9" s="27"/>
      <c r="OWX9" s="25"/>
      <c r="OWY9" s="26"/>
      <c r="OWZ9" s="26"/>
      <c r="OXA9" s="26"/>
      <c r="OXB9" s="26"/>
      <c r="OXC9" s="27"/>
      <c r="OXF9" s="25"/>
      <c r="OXG9" s="26"/>
      <c r="OXH9" s="26"/>
      <c r="OXI9" s="26"/>
      <c r="OXJ9" s="26"/>
      <c r="OXK9" s="27"/>
      <c r="OXN9" s="25"/>
      <c r="OXO9" s="26"/>
      <c r="OXP9" s="26"/>
      <c r="OXQ9" s="26"/>
      <c r="OXR9" s="26"/>
      <c r="OXS9" s="27"/>
      <c r="OXV9" s="25"/>
      <c r="OXW9" s="26"/>
      <c r="OXX9" s="26"/>
      <c r="OXY9" s="26"/>
      <c r="OXZ9" s="26"/>
      <c r="OYA9" s="27"/>
      <c r="OYD9" s="25"/>
      <c r="OYE9" s="26"/>
      <c r="OYF9" s="26"/>
      <c r="OYG9" s="26"/>
      <c r="OYH9" s="26"/>
      <c r="OYI9" s="27"/>
      <c r="OYL9" s="25"/>
      <c r="OYM9" s="26"/>
      <c r="OYN9" s="26"/>
      <c r="OYO9" s="26"/>
      <c r="OYP9" s="26"/>
      <c r="OYQ9" s="27"/>
      <c r="OYT9" s="25"/>
      <c r="OYU9" s="26"/>
      <c r="OYV9" s="26"/>
      <c r="OYW9" s="26"/>
      <c r="OYX9" s="26"/>
      <c r="OYY9" s="27"/>
      <c r="OZB9" s="25"/>
      <c r="OZC9" s="26"/>
      <c r="OZD9" s="26"/>
      <c r="OZE9" s="26"/>
      <c r="OZF9" s="26"/>
      <c r="OZG9" s="27"/>
      <c r="OZJ9" s="25"/>
      <c r="OZK9" s="26"/>
      <c r="OZL9" s="26"/>
      <c r="OZM9" s="26"/>
      <c r="OZN9" s="26"/>
      <c r="OZO9" s="27"/>
      <c r="OZR9" s="25"/>
      <c r="OZS9" s="26"/>
      <c r="OZT9" s="26"/>
      <c r="OZU9" s="26"/>
      <c r="OZV9" s="26"/>
      <c r="OZW9" s="27"/>
      <c r="OZZ9" s="25"/>
      <c r="PAA9" s="26"/>
      <c r="PAB9" s="26"/>
      <c r="PAC9" s="26"/>
      <c r="PAD9" s="26"/>
      <c r="PAE9" s="27"/>
      <c r="PAH9" s="25"/>
      <c r="PAI9" s="26"/>
      <c r="PAJ9" s="26"/>
      <c r="PAK9" s="26"/>
      <c r="PAL9" s="26"/>
      <c r="PAM9" s="27"/>
      <c r="PAP9" s="25"/>
      <c r="PAQ9" s="26"/>
      <c r="PAR9" s="26"/>
      <c r="PAS9" s="26"/>
      <c r="PAT9" s="26"/>
      <c r="PAU9" s="27"/>
      <c r="PAX9" s="25"/>
      <c r="PAY9" s="26"/>
      <c r="PAZ9" s="26"/>
      <c r="PBA9" s="26"/>
      <c r="PBB9" s="26"/>
      <c r="PBC9" s="27"/>
      <c r="PBF9" s="25"/>
      <c r="PBG9" s="26"/>
      <c r="PBH9" s="26"/>
      <c r="PBI9" s="26"/>
      <c r="PBJ9" s="26"/>
      <c r="PBK9" s="27"/>
      <c r="PBN9" s="25"/>
      <c r="PBO9" s="26"/>
      <c r="PBP9" s="26"/>
      <c r="PBQ9" s="26"/>
      <c r="PBR9" s="26"/>
      <c r="PBS9" s="27"/>
      <c r="PBV9" s="25"/>
      <c r="PBW9" s="26"/>
      <c r="PBX9" s="26"/>
      <c r="PBY9" s="26"/>
      <c r="PBZ9" s="26"/>
      <c r="PCA9" s="27"/>
      <c r="PCD9" s="25"/>
      <c r="PCE9" s="26"/>
      <c r="PCF9" s="26"/>
      <c r="PCG9" s="26"/>
      <c r="PCH9" s="26"/>
      <c r="PCI9" s="27"/>
      <c r="PCL9" s="25"/>
      <c r="PCM9" s="26"/>
      <c r="PCN9" s="26"/>
      <c r="PCO9" s="26"/>
      <c r="PCP9" s="26"/>
      <c r="PCQ9" s="27"/>
      <c r="PCT9" s="25"/>
      <c r="PCU9" s="26"/>
      <c r="PCV9" s="26"/>
      <c r="PCW9" s="26"/>
      <c r="PCX9" s="26"/>
      <c r="PCY9" s="27"/>
      <c r="PDB9" s="25"/>
      <c r="PDC9" s="26"/>
      <c r="PDD9" s="26"/>
      <c r="PDE9" s="26"/>
      <c r="PDF9" s="26"/>
      <c r="PDG9" s="27"/>
      <c r="PDJ9" s="25"/>
      <c r="PDK9" s="26"/>
      <c r="PDL9" s="26"/>
      <c r="PDM9" s="26"/>
      <c r="PDN9" s="26"/>
      <c r="PDO9" s="27"/>
      <c r="PDR9" s="25"/>
      <c r="PDS9" s="26"/>
      <c r="PDT9" s="26"/>
      <c r="PDU9" s="26"/>
      <c r="PDV9" s="26"/>
      <c r="PDW9" s="27"/>
      <c r="PDZ9" s="25"/>
      <c r="PEA9" s="26"/>
      <c r="PEB9" s="26"/>
      <c r="PEC9" s="26"/>
      <c r="PED9" s="26"/>
      <c r="PEE9" s="27"/>
      <c r="PEH9" s="25"/>
      <c r="PEI9" s="26"/>
      <c r="PEJ9" s="26"/>
      <c r="PEK9" s="26"/>
      <c r="PEL9" s="26"/>
      <c r="PEM9" s="27"/>
      <c r="PEP9" s="25"/>
      <c r="PEQ9" s="26"/>
      <c r="PER9" s="26"/>
      <c r="PES9" s="26"/>
      <c r="PET9" s="26"/>
      <c r="PEU9" s="27"/>
      <c r="PEX9" s="25"/>
      <c r="PEY9" s="26"/>
      <c r="PEZ9" s="26"/>
      <c r="PFA9" s="26"/>
      <c r="PFB9" s="26"/>
      <c r="PFC9" s="27"/>
      <c r="PFF9" s="25"/>
      <c r="PFG9" s="26"/>
      <c r="PFH9" s="26"/>
      <c r="PFI9" s="26"/>
      <c r="PFJ9" s="26"/>
      <c r="PFK9" s="27"/>
      <c r="PFN9" s="25"/>
      <c r="PFO9" s="26"/>
      <c r="PFP9" s="26"/>
      <c r="PFQ9" s="26"/>
      <c r="PFR9" s="26"/>
      <c r="PFS9" s="27"/>
      <c r="PFV9" s="25"/>
      <c r="PFW9" s="26"/>
      <c r="PFX9" s="26"/>
      <c r="PFY9" s="26"/>
      <c r="PFZ9" s="26"/>
      <c r="PGA9" s="27"/>
      <c r="PGD9" s="25"/>
      <c r="PGE9" s="26"/>
      <c r="PGF9" s="26"/>
      <c r="PGG9" s="26"/>
      <c r="PGH9" s="26"/>
      <c r="PGI9" s="27"/>
      <c r="PGL9" s="25"/>
      <c r="PGM9" s="26"/>
      <c r="PGN9" s="26"/>
      <c r="PGO9" s="26"/>
      <c r="PGP9" s="26"/>
      <c r="PGQ9" s="27"/>
      <c r="PGT9" s="25"/>
      <c r="PGU9" s="26"/>
      <c r="PGV9" s="26"/>
      <c r="PGW9" s="26"/>
      <c r="PGX9" s="26"/>
      <c r="PGY9" s="27"/>
      <c r="PHB9" s="25"/>
      <c r="PHC9" s="26"/>
      <c r="PHD9" s="26"/>
      <c r="PHE9" s="26"/>
      <c r="PHF9" s="26"/>
      <c r="PHG9" s="27"/>
      <c r="PHJ9" s="25"/>
      <c r="PHK9" s="26"/>
      <c r="PHL9" s="26"/>
      <c r="PHM9" s="26"/>
      <c r="PHN9" s="26"/>
      <c r="PHO9" s="27"/>
      <c r="PHR9" s="25"/>
      <c r="PHS9" s="26"/>
      <c r="PHT9" s="26"/>
      <c r="PHU9" s="26"/>
      <c r="PHV9" s="26"/>
      <c r="PHW9" s="27"/>
      <c r="PHZ9" s="25"/>
      <c r="PIA9" s="26"/>
      <c r="PIB9" s="26"/>
      <c r="PIC9" s="26"/>
      <c r="PID9" s="26"/>
      <c r="PIE9" s="27"/>
      <c r="PIH9" s="25"/>
      <c r="PII9" s="26"/>
      <c r="PIJ9" s="26"/>
      <c r="PIK9" s="26"/>
      <c r="PIL9" s="26"/>
      <c r="PIM9" s="27"/>
      <c r="PIP9" s="25"/>
      <c r="PIQ9" s="26"/>
      <c r="PIR9" s="26"/>
      <c r="PIS9" s="26"/>
      <c r="PIT9" s="26"/>
      <c r="PIU9" s="27"/>
      <c r="PIX9" s="25"/>
      <c r="PIY9" s="26"/>
      <c r="PIZ9" s="26"/>
      <c r="PJA9" s="26"/>
      <c r="PJB9" s="26"/>
      <c r="PJC9" s="27"/>
      <c r="PJF9" s="25"/>
      <c r="PJG9" s="26"/>
      <c r="PJH9" s="26"/>
      <c r="PJI9" s="26"/>
      <c r="PJJ9" s="26"/>
      <c r="PJK9" s="27"/>
      <c r="PJN9" s="25"/>
      <c r="PJO9" s="26"/>
      <c r="PJP9" s="26"/>
      <c r="PJQ9" s="26"/>
      <c r="PJR9" s="26"/>
      <c r="PJS9" s="27"/>
      <c r="PJV9" s="25"/>
      <c r="PJW9" s="26"/>
      <c r="PJX9" s="26"/>
      <c r="PJY9" s="26"/>
      <c r="PJZ9" s="26"/>
      <c r="PKA9" s="27"/>
      <c r="PKD9" s="25"/>
      <c r="PKE9" s="26"/>
      <c r="PKF9" s="26"/>
      <c r="PKG9" s="26"/>
      <c r="PKH9" s="26"/>
      <c r="PKI9" s="27"/>
      <c r="PKL9" s="25"/>
      <c r="PKM9" s="26"/>
      <c r="PKN9" s="26"/>
      <c r="PKO9" s="26"/>
      <c r="PKP9" s="26"/>
      <c r="PKQ9" s="27"/>
      <c r="PKT9" s="25"/>
      <c r="PKU9" s="26"/>
      <c r="PKV9" s="26"/>
      <c r="PKW9" s="26"/>
      <c r="PKX9" s="26"/>
      <c r="PKY9" s="27"/>
      <c r="PLB9" s="25"/>
      <c r="PLC9" s="26"/>
      <c r="PLD9" s="26"/>
      <c r="PLE9" s="26"/>
      <c r="PLF9" s="26"/>
      <c r="PLG9" s="27"/>
      <c r="PLJ9" s="25"/>
      <c r="PLK9" s="26"/>
      <c r="PLL9" s="26"/>
      <c r="PLM9" s="26"/>
      <c r="PLN9" s="26"/>
      <c r="PLO9" s="27"/>
      <c r="PLR9" s="25"/>
      <c r="PLS9" s="26"/>
      <c r="PLT9" s="26"/>
      <c r="PLU9" s="26"/>
      <c r="PLV9" s="26"/>
      <c r="PLW9" s="27"/>
      <c r="PLZ9" s="25"/>
      <c r="PMA9" s="26"/>
      <c r="PMB9" s="26"/>
      <c r="PMC9" s="26"/>
      <c r="PMD9" s="26"/>
      <c r="PME9" s="27"/>
      <c r="PMH9" s="25"/>
      <c r="PMI9" s="26"/>
      <c r="PMJ9" s="26"/>
      <c r="PMK9" s="26"/>
      <c r="PML9" s="26"/>
      <c r="PMM9" s="27"/>
      <c r="PMP9" s="25"/>
      <c r="PMQ9" s="26"/>
      <c r="PMR9" s="26"/>
      <c r="PMS9" s="26"/>
      <c r="PMT9" s="26"/>
      <c r="PMU9" s="27"/>
      <c r="PMX9" s="25"/>
      <c r="PMY9" s="26"/>
      <c r="PMZ9" s="26"/>
      <c r="PNA9" s="26"/>
      <c r="PNB9" s="26"/>
      <c r="PNC9" s="27"/>
      <c r="PNF9" s="25"/>
      <c r="PNG9" s="26"/>
      <c r="PNH9" s="26"/>
      <c r="PNI9" s="26"/>
      <c r="PNJ9" s="26"/>
      <c r="PNK9" s="27"/>
      <c r="PNN9" s="25"/>
      <c r="PNO9" s="26"/>
      <c r="PNP9" s="26"/>
      <c r="PNQ9" s="26"/>
      <c r="PNR9" s="26"/>
      <c r="PNS9" s="27"/>
      <c r="PNV9" s="25"/>
      <c r="PNW9" s="26"/>
      <c r="PNX9" s="26"/>
      <c r="PNY9" s="26"/>
      <c r="PNZ9" s="26"/>
      <c r="POA9" s="27"/>
      <c r="POD9" s="25"/>
      <c r="POE9" s="26"/>
      <c r="POF9" s="26"/>
      <c r="POG9" s="26"/>
      <c r="POH9" s="26"/>
      <c r="POI9" s="27"/>
      <c r="POL9" s="25"/>
      <c r="POM9" s="26"/>
      <c r="PON9" s="26"/>
      <c r="POO9" s="26"/>
      <c r="POP9" s="26"/>
      <c r="POQ9" s="27"/>
      <c r="POT9" s="25"/>
      <c r="POU9" s="26"/>
      <c r="POV9" s="26"/>
      <c r="POW9" s="26"/>
      <c r="POX9" s="26"/>
      <c r="POY9" s="27"/>
      <c r="PPB9" s="25"/>
      <c r="PPC9" s="26"/>
      <c r="PPD9" s="26"/>
      <c r="PPE9" s="26"/>
      <c r="PPF9" s="26"/>
      <c r="PPG9" s="27"/>
      <c r="PPJ9" s="25"/>
      <c r="PPK9" s="26"/>
      <c r="PPL9" s="26"/>
      <c r="PPM9" s="26"/>
      <c r="PPN9" s="26"/>
      <c r="PPO9" s="27"/>
      <c r="PPR9" s="25"/>
      <c r="PPS9" s="26"/>
      <c r="PPT9" s="26"/>
      <c r="PPU9" s="26"/>
      <c r="PPV9" s="26"/>
      <c r="PPW9" s="27"/>
      <c r="PPZ9" s="25"/>
      <c r="PQA9" s="26"/>
      <c r="PQB9" s="26"/>
      <c r="PQC9" s="26"/>
      <c r="PQD9" s="26"/>
      <c r="PQE9" s="27"/>
      <c r="PQH9" s="25"/>
      <c r="PQI9" s="26"/>
      <c r="PQJ9" s="26"/>
      <c r="PQK9" s="26"/>
      <c r="PQL9" s="26"/>
      <c r="PQM9" s="27"/>
      <c r="PQP9" s="25"/>
      <c r="PQQ9" s="26"/>
      <c r="PQR9" s="26"/>
      <c r="PQS9" s="26"/>
      <c r="PQT9" s="26"/>
      <c r="PQU9" s="27"/>
      <c r="PQX9" s="25"/>
      <c r="PQY9" s="26"/>
      <c r="PQZ9" s="26"/>
      <c r="PRA9" s="26"/>
      <c r="PRB9" s="26"/>
      <c r="PRC9" s="27"/>
      <c r="PRF9" s="25"/>
      <c r="PRG9" s="26"/>
      <c r="PRH9" s="26"/>
      <c r="PRI9" s="26"/>
      <c r="PRJ9" s="26"/>
      <c r="PRK9" s="27"/>
      <c r="PRN9" s="25"/>
      <c r="PRO9" s="26"/>
      <c r="PRP9" s="26"/>
      <c r="PRQ9" s="26"/>
      <c r="PRR9" s="26"/>
      <c r="PRS9" s="27"/>
      <c r="PRV9" s="25"/>
      <c r="PRW9" s="26"/>
      <c r="PRX9" s="26"/>
      <c r="PRY9" s="26"/>
      <c r="PRZ9" s="26"/>
      <c r="PSA9" s="27"/>
      <c r="PSD9" s="25"/>
      <c r="PSE9" s="26"/>
      <c r="PSF9" s="26"/>
      <c r="PSG9" s="26"/>
      <c r="PSH9" s="26"/>
      <c r="PSI9" s="27"/>
      <c r="PSL9" s="25"/>
      <c r="PSM9" s="26"/>
      <c r="PSN9" s="26"/>
      <c r="PSO9" s="26"/>
      <c r="PSP9" s="26"/>
      <c r="PSQ9" s="27"/>
      <c r="PST9" s="25"/>
      <c r="PSU9" s="26"/>
      <c r="PSV9" s="26"/>
      <c r="PSW9" s="26"/>
      <c r="PSX9" s="26"/>
      <c r="PSY9" s="27"/>
      <c r="PTB9" s="25"/>
      <c r="PTC9" s="26"/>
      <c r="PTD9" s="26"/>
      <c r="PTE9" s="26"/>
      <c r="PTF9" s="26"/>
      <c r="PTG9" s="27"/>
      <c r="PTJ9" s="25"/>
      <c r="PTK9" s="26"/>
      <c r="PTL9" s="26"/>
      <c r="PTM9" s="26"/>
      <c r="PTN9" s="26"/>
      <c r="PTO9" s="27"/>
      <c r="PTR9" s="25"/>
      <c r="PTS9" s="26"/>
      <c r="PTT9" s="26"/>
      <c r="PTU9" s="26"/>
      <c r="PTV9" s="26"/>
      <c r="PTW9" s="27"/>
      <c r="PTZ9" s="25"/>
      <c r="PUA9" s="26"/>
      <c r="PUB9" s="26"/>
      <c r="PUC9" s="26"/>
      <c r="PUD9" s="26"/>
      <c r="PUE9" s="27"/>
      <c r="PUH9" s="25"/>
      <c r="PUI9" s="26"/>
      <c r="PUJ9" s="26"/>
      <c r="PUK9" s="26"/>
      <c r="PUL9" s="26"/>
      <c r="PUM9" s="27"/>
      <c r="PUP9" s="25"/>
      <c r="PUQ9" s="26"/>
      <c r="PUR9" s="26"/>
      <c r="PUS9" s="26"/>
      <c r="PUT9" s="26"/>
      <c r="PUU9" s="27"/>
      <c r="PUX9" s="25"/>
      <c r="PUY9" s="26"/>
      <c r="PUZ9" s="26"/>
      <c r="PVA9" s="26"/>
      <c r="PVB9" s="26"/>
      <c r="PVC9" s="27"/>
      <c r="PVF9" s="25"/>
      <c r="PVG9" s="26"/>
      <c r="PVH9" s="26"/>
      <c r="PVI9" s="26"/>
      <c r="PVJ9" s="26"/>
      <c r="PVK9" s="27"/>
      <c r="PVN9" s="25"/>
      <c r="PVO9" s="26"/>
      <c r="PVP9" s="26"/>
      <c r="PVQ9" s="26"/>
      <c r="PVR9" s="26"/>
      <c r="PVS9" s="27"/>
      <c r="PVV9" s="25"/>
      <c r="PVW9" s="26"/>
      <c r="PVX9" s="26"/>
      <c r="PVY9" s="26"/>
      <c r="PVZ9" s="26"/>
      <c r="PWA9" s="27"/>
      <c r="PWD9" s="25"/>
      <c r="PWE9" s="26"/>
      <c r="PWF9" s="26"/>
      <c r="PWG9" s="26"/>
      <c r="PWH9" s="26"/>
      <c r="PWI9" s="27"/>
      <c r="PWL9" s="25"/>
      <c r="PWM9" s="26"/>
      <c r="PWN9" s="26"/>
      <c r="PWO9" s="26"/>
      <c r="PWP9" s="26"/>
      <c r="PWQ9" s="27"/>
      <c r="PWT9" s="25"/>
      <c r="PWU9" s="26"/>
      <c r="PWV9" s="26"/>
      <c r="PWW9" s="26"/>
      <c r="PWX9" s="26"/>
      <c r="PWY9" s="27"/>
      <c r="PXB9" s="25"/>
      <c r="PXC9" s="26"/>
      <c r="PXD9" s="26"/>
      <c r="PXE9" s="26"/>
      <c r="PXF9" s="26"/>
      <c r="PXG9" s="27"/>
      <c r="PXJ9" s="25"/>
      <c r="PXK9" s="26"/>
      <c r="PXL9" s="26"/>
      <c r="PXM9" s="26"/>
      <c r="PXN9" s="26"/>
      <c r="PXO9" s="27"/>
      <c r="PXR9" s="25"/>
      <c r="PXS9" s="26"/>
      <c r="PXT9" s="26"/>
      <c r="PXU9" s="26"/>
      <c r="PXV9" s="26"/>
      <c r="PXW9" s="27"/>
      <c r="PXZ9" s="25"/>
      <c r="PYA9" s="26"/>
      <c r="PYB9" s="26"/>
      <c r="PYC9" s="26"/>
      <c r="PYD9" s="26"/>
      <c r="PYE9" s="27"/>
      <c r="PYH9" s="25"/>
      <c r="PYI9" s="26"/>
      <c r="PYJ9" s="26"/>
      <c r="PYK9" s="26"/>
      <c r="PYL9" s="26"/>
      <c r="PYM9" s="27"/>
      <c r="PYP9" s="25"/>
      <c r="PYQ9" s="26"/>
      <c r="PYR9" s="26"/>
      <c r="PYS9" s="26"/>
      <c r="PYT9" s="26"/>
      <c r="PYU9" s="27"/>
      <c r="PYX9" s="25"/>
      <c r="PYY9" s="26"/>
      <c r="PYZ9" s="26"/>
      <c r="PZA9" s="26"/>
      <c r="PZB9" s="26"/>
      <c r="PZC9" s="27"/>
      <c r="PZF9" s="25"/>
      <c r="PZG9" s="26"/>
      <c r="PZH9" s="26"/>
      <c r="PZI9" s="26"/>
      <c r="PZJ9" s="26"/>
      <c r="PZK9" s="27"/>
      <c r="PZN9" s="25"/>
      <c r="PZO9" s="26"/>
      <c r="PZP9" s="26"/>
      <c r="PZQ9" s="26"/>
      <c r="PZR9" s="26"/>
      <c r="PZS9" s="27"/>
      <c r="PZV9" s="25"/>
      <c r="PZW9" s="26"/>
      <c r="PZX9" s="26"/>
      <c r="PZY9" s="26"/>
      <c r="PZZ9" s="26"/>
      <c r="QAA9" s="27"/>
      <c r="QAD9" s="25"/>
      <c r="QAE9" s="26"/>
      <c r="QAF9" s="26"/>
      <c r="QAG9" s="26"/>
      <c r="QAH9" s="26"/>
      <c r="QAI9" s="27"/>
      <c r="QAL9" s="25"/>
      <c r="QAM9" s="26"/>
      <c r="QAN9" s="26"/>
      <c r="QAO9" s="26"/>
      <c r="QAP9" s="26"/>
      <c r="QAQ9" s="27"/>
      <c r="QAT9" s="25"/>
      <c r="QAU9" s="26"/>
      <c r="QAV9" s="26"/>
      <c r="QAW9" s="26"/>
      <c r="QAX9" s="26"/>
      <c r="QAY9" s="27"/>
      <c r="QBB9" s="25"/>
      <c r="QBC9" s="26"/>
      <c r="QBD9" s="26"/>
      <c r="QBE9" s="26"/>
      <c r="QBF9" s="26"/>
      <c r="QBG9" s="27"/>
      <c r="QBJ9" s="25"/>
      <c r="QBK9" s="26"/>
      <c r="QBL9" s="26"/>
      <c r="QBM9" s="26"/>
      <c r="QBN9" s="26"/>
      <c r="QBO9" s="27"/>
      <c r="QBR9" s="25"/>
      <c r="QBS9" s="26"/>
      <c r="QBT9" s="26"/>
      <c r="QBU9" s="26"/>
      <c r="QBV9" s="26"/>
      <c r="QBW9" s="27"/>
      <c r="QBZ9" s="25"/>
      <c r="QCA9" s="26"/>
      <c r="QCB9" s="26"/>
      <c r="QCC9" s="26"/>
      <c r="QCD9" s="26"/>
      <c r="QCE9" s="27"/>
      <c r="QCH9" s="25"/>
      <c r="QCI9" s="26"/>
      <c r="QCJ9" s="26"/>
      <c r="QCK9" s="26"/>
      <c r="QCL9" s="26"/>
      <c r="QCM9" s="27"/>
      <c r="QCP9" s="25"/>
      <c r="QCQ9" s="26"/>
      <c r="QCR9" s="26"/>
      <c r="QCS9" s="26"/>
      <c r="QCT9" s="26"/>
      <c r="QCU9" s="27"/>
      <c r="QCX9" s="25"/>
      <c r="QCY9" s="26"/>
      <c r="QCZ9" s="26"/>
      <c r="QDA9" s="26"/>
      <c r="QDB9" s="26"/>
      <c r="QDC9" s="27"/>
      <c r="QDF9" s="25"/>
      <c r="QDG9" s="26"/>
      <c r="QDH9" s="26"/>
      <c r="QDI9" s="26"/>
      <c r="QDJ9" s="26"/>
      <c r="QDK9" s="27"/>
      <c r="QDN9" s="25"/>
      <c r="QDO9" s="26"/>
      <c r="QDP9" s="26"/>
      <c r="QDQ9" s="26"/>
      <c r="QDR9" s="26"/>
      <c r="QDS9" s="27"/>
      <c r="QDV9" s="25"/>
      <c r="QDW9" s="26"/>
      <c r="QDX9" s="26"/>
      <c r="QDY9" s="26"/>
      <c r="QDZ9" s="26"/>
      <c r="QEA9" s="27"/>
      <c r="QED9" s="25"/>
      <c r="QEE9" s="26"/>
      <c r="QEF9" s="26"/>
      <c r="QEG9" s="26"/>
      <c r="QEH9" s="26"/>
      <c r="QEI9" s="27"/>
      <c r="QEL9" s="25"/>
      <c r="QEM9" s="26"/>
      <c r="QEN9" s="26"/>
      <c r="QEO9" s="26"/>
      <c r="QEP9" s="26"/>
      <c r="QEQ9" s="27"/>
      <c r="QET9" s="25"/>
      <c r="QEU9" s="26"/>
      <c r="QEV9" s="26"/>
      <c r="QEW9" s="26"/>
      <c r="QEX9" s="26"/>
      <c r="QEY9" s="27"/>
      <c r="QFB9" s="25"/>
      <c r="QFC9" s="26"/>
      <c r="QFD9" s="26"/>
      <c r="QFE9" s="26"/>
      <c r="QFF9" s="26"/>
      <c r="QFG9" s="27"/>
      <c r="QFJ9" s="25"/>
      <c r="QFK9" s="26"/>
      <c r="QFL9" s="26"/>
      <c r="QFM9" s="26"/>
      <c r="QFN9" s="26"/>
      <c r="QFO9" s="27"/>
      <c r="QFR9" s="25"/>
      <c r="QFS9" s="26"/>
      <c r="QFT9" s="26"/>
      <c r="QFU9" s="26"/>
      <c r="QFV9" s="26"/>
      <c r="QFW9" s="27"/>
      <c r="QFZ9" s="25"/>
      <c r="QGA9" s="26"/>
      <c r="QGB9" s="26"/>
      <c r="QGC9" s="26"/>
      <c r="QGD9" s="26"/>
      <c r="QGE9" s="27"/>
      <c r="QGH9" s="25"/>
      <c r="QGI9" s="26"/>
      <c r="QGJ9" s="26"/>
      <c r="QGK9" s="26"/>
      <c r="QGL9" s="26"/>
      <c r="QGM9" s="27"/>
      <c r="QGP9" s="25"/>
      <c r="QGQ9" s="26"/>
      <c r="QGR9" s="26"/>
      <c r="QGS9" s="26"/>
      <c r="QGT9" s="26"/>
      <c r="QGU9" s="27"/>
      <c r="QGX9" s="25"/>
      <c r="QGY9" s="26"/>
      <c r="QGZ9" s="26"/>
      <c r="QHA9" s="26"/>
      <c r="QHB9" s="26"/>
      <c r="QHC9" s="27"/>
      <c r="QHF9" s="25"/>
      <c r="QHG9" s="26"/>
      <c r="QHH9" s="26"/>
      <c r="QHI9" s="26"/>
      <c r="QHJ9" s="26"/>
      <c r="QHK9" s="27"/>
      <c r="QHN9" s="25"/>
      <c r="QHO9" s="26"/>
      <c r="QHP9" s="26"/>
      <c r="QHQ9" s="26"/>
      <c r="QHR9" s="26"/>
      <c r="QHS9" s="27"/>
      <c r="QHV9" s="25"/>
      <c r="QHW9" s="26"/>
      <c r="QHX9" s="26"/>
      <c r="QHY9" s="26"/>
      <c r="QHZ9" s="26"/>
      <c r="QIA9" s="27"/>
      <c r="QID9" s="25"/>
      <c r="QIE9" s="26"/>
      <c r="QIF9" s="26"/>
      <c r="QIG9" s="26"/>
      <c r="QIH9" s="26"/>
      <c r="QII9" s="27"/>
      <c r="QIL9" s="25"/>
      <c r="QIM9" s="26"/>
      <c r="QIN9" s="26"/>
      <c r="QIO9" s="26"/>
      <c r="QIP9" s="26"/>
      <c r="QIQ9" s="27"/>
      <c r="QIT9" s="25"/>
      <c r="QIU9" s="26"/>
      <c r="QIV9" s="26"/>
      <c r="QIW9" s="26"/>
      <c r="QIX9" s="26"/>
      <c r="QIY9" s="27"/>
      <c r="QJB9" s="25"/>
      <c r="QJC9" s="26"/>
      <c r="QJD9" s="26"/>
      <c r="QJE9" s="26"/>
      <c r="QJF9" s="26"/>
      <c r="QJG9" s="27"/>
      <c r="QJJ9" s="25"/>
      <c r="QJK9" s="26"/>
      <c r="QJL9" s="26"/>
      <c r="QJM9" s="26"/>
      <c r="QJN9" s="26"/>
      <c r="QJO9" s="27"/>
      <c r="QJR9" s="25"/>
      <c r="QJS9" s="26"/>
      <c r="QJT9" s="26"/>
      <c r="QJU9" s="26"/>
      <c r="QJV9" s="26"/>
      <c r="QJW9" s="27"/>
      <c r="QJZ9" s="25"/>
      <c r="QKA9" s="26"/>
      <c r="QKB9" s="26"/>
      <c r="QKC9" s="26"/>
      <c r="QKD9" s="26"/>
      <c r="QKE9" s="27"/>
      <c r="QKH9" s="25"/>
      <c r="QKI9" s="26"/>
      <c r="QKJ9" s="26"/>
      <c r="QKK9" s="26"/>
      <c r="QKL9" s="26"/>
      <c r="QKM9" s="27"/>
      <c r="QKP9" s="25"/>
      <c r="QKQ9" s="26"/>
      <c r="QKR9" s="26"/>
      <c r="QKS9" s="26"/>
      <c r="QKT9" s="26"/>
      <c r="QKU9" s="27"/>
      <c r="QKX9" s="25"/>
      <c r="QKY9" s="26"/>
      <c r="QKZ9" s="26"/>
      <c r="QLA9" s="26"/>
      <c r="QLB9" s="26"/>
      <c r="QLC9" s="27"/>
      <c r="QLF9" s="25"/>
      <c r="QLG9" s="26"/>
      <c r="QLH9" s="26"/>
      <c r="QLI9" s="26"/>
      <c r="QLJ9" s="26"/>
      <c r="QLK9" s="27"/>
      <c r="QLN9" s="25"/>
      <c r="QLO9" s="26"/>
      <c r="QLP9" s="26"/>
      <c r="QLQ9" s="26"/>
      <c r="QLR9" s="26"/>
      <c r="QLS9" s="27"/>
      <c r="QLV9" s="25"/>
      <c r="QLW9" s="26"/>
      <c r="QLX9" s="26"/>
      <c r="QLY9" s="26"/>
      <c r="QLZ9" s="26"/>
      <c r="QMA9" s="27"/>
      <c r="QMD9" s="25"/>
      <c r="QME9" s="26"/>
      <c r="QMF9" s="26"/>
      <c r="QMG9" s="26"/>
      <c r="QMH9" s="26"/>
      <c r="QMI9" s="27"/>
      <c r="QML9" s="25"/>
      <c r="QMM9" s="26"/>
      <c r="QMN9" s="26"/>
      <c r="QMO9" s="26"/>
      <c r="QMP9" s="26"/>
      <c r="QMQ9" s="27"/>
      <c r="QMT9" s="25"/>
      <c r="QMU9" s="26"/>
      <c r="QMV9" s="26"/>
      <c r="QMW9" s="26"/>
      <c r="QMX9" s="26"/>
      <c r="QMY9" s="27"/>
      <c r="QNB9" s="25"/>
      <c r="QNC9" s="26"/>
      <c r="QND9" s="26"/>
      <c r="QNE9" s="26"/>
      <c r="QNF9" s="26"/>
      <c r="QNG9" s="27"/>
      <c r="QNJ9" s="25"/>
      <c r="QNK9" s="26"/>
      <c r="QNL9" s="26"/>
      <c r="QNM9" s="26"/>
      <c r="QNN9" s="26"/>
      <c r="QNO9" s="27"/>
      <c r="QNR9" s="25"/>
      <c r="QNS9" s="26"/>
      <c r="QNT9" s="26"/>
      <c r="QNU9" s="26"/>
      <c r="QNV9" s="26"/>
      <c r="QNW9" s="27"/>
      <c r="QNZ9" s="25"/>
      <c r="QOA9" s="26"/>
      <c r="QOB9" s="26"/>
      <c r="QOC9" s="26"/>
      <c r="QOD9" s="26"/>
      <c r="QOE9" s="27"/>
      <c r="QOH9" s="25"/>
      <c r="QOI9" s="26"/>
      <c r="QOJ9" s="26"/>
      <c r="QOK9" s="26"/>
      <c r="QOL9" s="26"/>
      <c r="QOM9" s="27"/>
      <c r="QOP9" s="25"/>
      <c r="QOQ9" s="26"/>
      <c r="QOR9" s="26"/>
      <c r="QOS9" s="26"/>
      <c r="QOT9" s="26"/>
      <c r="QOU9" s="27"/>
      <c r="QOX9" s="25"/>
      <c r="QOY9" s="26"/>
      <c r="QOZ9" s="26"/>
      <c r="QPA9" s="26"/>
      <c r="QPB9" s="26"/>
      <c r="QPC9" s="27"/>
      <c r="QPF9" s="25"/>
      <c r="QPG9" s="26"/>
      <c r="QPH9" s="26"/>
      <c r="QPI9" s="26"/>
      <c r="QPJ9" s="26"/>
      <c r="QPK9" s="27"/>
      <c r="QPN9" s="25"/>
      <c r="QPO9" s="26"/>
      <c r="QPP9" s="26"/>
      <c r="QPQ9" s="26"/>
      <c r="QPR9" s="26"/>
      <c r="QPS9" s="27"/>
      <c r="QPV9" s="25"/>
      <c r="QPW9" s="26"/>
      <c r="QPX9" s="26"/>
      <c r="QPY9" s="26"/>
      <c r="QPZ9" s="26"/>
      <c r="QQA9" s="27"/>
      <c r="QQD9" s="25"/>
      <c r="QQE9" s="26"/>
      <c r="QQF9" s="26"/>
      <c r="QQG9" s="26"/>
      <c r="QQH9" s="26"/>
      <c r="QQI9" s="27"/>
      <c r="QQL9" s="25"/>
      <c r="QQM9" s="26"/>
      <c r="QQN9" s="26"/>
      <c r="QQO9" s="26"/>
      <c r="QQP9" s="26"/>
      <c r="QQQ9" s="27"/>
      <c r="QQT9" s="25"/>
      <c r="QQU9" s="26"/>
      <c r="QQV9" s="26"/>
      <c r="QQW9" s="26"/>
      <c r="QQX9" s="26"/>
      <c r="QQY9" s="27"/>
      <c r="QRB9" s="25"/>
      <c r="QRC9" s="26"/>
      <c r="QRD9" s="26"/>
      <c r="QRE9" s="26"/>
      <c r="QRF9" s="26"/>
      <c r="QRG9" s="27"/>
      <c r="QRJ9" s="25"/>
      <c r="QRK9" s="26"/>
      <c r="QRL9" s="26"/>
      <c r="QRM9" s="26"/>
      <c r="QRN9" s="26"/>
      <c r="QRO9" s="27"/>
      <c r="QRR9" s="25"/>
      <c r="QRS9" s="26"/>
      <c r="QRT9" s="26"/>
      <c r="QRU9" s="26"/>
      <c r="QRV9" s="26"/>
      <c r="QRW9" s="27"/>
      <c r="QRZ9" s="25"/>
      <c r="QSA9" s="26"/>
      <c r="QSB9" s="26"/>
      <c r="QSC9" s="26"/>
      <c r="QSD9" s="26"/>
      <c r="QSE9" s="27"/>
      <c r="QSH9" s="25"/>
      <c r="QSI9" s="26"/>
      <c r="QSJ9" s="26"/>
      <c r="QSK9" s="26"/>
      <c r="QSL9" s="26"/>
      <c r="QSM9" s="27"/>
      <c r="QSP9" s="25"/>
      <c r="QSQ9" s="26"/>
      <c r="QSR9" s="26"/>
      <c r="QSS9" s="26"/>
      <c r="QST9" s="26"/>
      <c r="QSU9" s="27"/>
      <c r="QSX9" s="25"/>
      <c r="QSY9" s="26"/>
      <c r="QSZ9" s="26"/>
      <c r="QTA9" s="26"/>
      <c r="QTB9" s="26"/>
      <c r="QTC9" s="27"/>
      <c r="QTF9" s="25"/>
      <c r="QTG9" s="26"/>
      <c r="QTH9" s="26"/>
      <c r="QTI9" s="26"/>
      <c r="QTJ9" s="26"/>
      <c r="QTK9" s="27"/>
      <c r="QTN9" s="25"/>
      <c r="QTO9" s="26"/>
      <c r="QTP9" s="26"/>
      <c r="QTQ9" s="26"/>
      <c r="QTR9" s="26"/>
      <c r="QTS9" s="27"/>
      <c r="QTV9" s="25"/>
      <c r="QTW9" s="26"/>
      <c r="QTX9" s="26"/>
      <c r="QTY9" s="26"/>
      <c r="QTZ9" s="26"/>
      <c r="QUA9" s="27"/>
      <c r="QUD9" s="25"/>
      <c r="QUE9" s="26"/>
      <c r="QUF9" s="26"/>
      <c r="QUG9" s="26"/>
      <c r="QUH9" s="26"/>
      <c r="QUI9" s="27"/>
      <c r="QUL9" s="25"/>
      <c r="QUM9" s="26"/>
      <c r="QUN9" s="26"/>
      <c r="QUO9" s="26"/>
      <c r="QUP9" s="26"/>
      <c r="QUQ9" s="27"/>
      <c r="QUT9" s="25"/>
      <c r="QUU9" s="26"/>
      <c r="QUV9" s="26"/>
      <c r="QUW9" s="26"/>
      <c r="QUX9" s="26"/>
      <c r="QUY9" s="27"/>
      <c r="QVB9" s="25"/>
      <c r="QVC9" s="26"/>
      <c r="QVD9" s="26"/>
      <c r="QVE9" s="26"/>
      <c r="QVF9" s="26"/>
      <c r="QVG9" s="27"/>
      <c r="QVJ9" s="25"/>
      <c r="QVK9" s="26"/>
      <c r="QVL9" s="26"/>
      <c r="QVM9" s="26"/>
      <c r="QVN9" s="26"/>
      <c r="QVO9" s="27"/>
      <c r="QVR9" s="25"/>
      <c r="QVS9" s="26"/>
      <c r="QVT9" s="26"/>
      <c r="QVU9" s="26"/>
      <c r="QVV9" s="26"/>
      <c r="QVW9" s="27"/>
      <c r="QVZ9" s="25"/>
      <c r="QWA9" s="26"/>
      <c r="QWB9" s="26"/>
      <c r="QWC9" s="26"/>
      <c r="QWD9" s="26"/>
      <c r="QWE9" s="27"/>
      <c r="QWH9" s="25"/>
      <c r="QWI9" s="26"/>
      <c r="QWJ9" s="26"/>
      <c r="QWK9" s="26"/>
      <c r="QWL9" s="26"/>
      <c r="QWM9" s="27"/>
      <c r="QWP9" s="25"/>
      <c r="QWQ9" s="26"/>
      <c r="QWR9" s="26"/>
      <c r="QWS9" s="26"/>
      <c r="QWT9" s="26"/>
      <c r="QWU9" s="27"/>
      <c r="QWX9" s="25"/>
      <c r="QWY9" s="26"/>
      <c r="QWZ9" s="26"/>
      <c r="QXA9" s="26"/>
      <c r="QXB9" s="26"/>
      <c r="QXC9" s="27"/>
      <c r="QXF9" s="25"/>
      <c r="QXG9" s="26"/>
      <c r="QXH9" s="26"/>
      <c r="QXI9" s="26"/>
      <c r="QXJ9" s="26"/>
      <c r="QXK9" s="27"/>
      <c r="QXN9" s="25"/>
      <c r="QXO9" s="26"/>
      <c r="QXP9" s="26"/>
      <c r="QXQ9" s="26"/>
      <c r="QXR9" s="26"/>
      <c r="QXS9" s="27"/>
      <c r="QXV9" s="25"/>
      <c r="QXW9" s="26"/>
      <c r="QXX9" s="26"/>
      <c r="QXY9" s="26"/>
      <c r="QXZ9" s="26"/>
      <c r="QYA9" s="27"/>
      <c r="QYD9" s="25"/>
      <c r="QYE9" s="26"/>
      <c r="QYF9" s="26"/>
      <c r="QYG9" s="26"/>
      <c r="QYH9" s="26"/>
      <c r="QYI9" s="27"/>
      <c r="QYL9" s="25"/>
      <c r="QYM9" s="26"/>
      <c r="QYN9" s="26"/>
      <c r="QYO9" s="26"/>
      <c r="QYP9" s="26"/>
      <c r="QYQ9" s="27"/>
      <c r="QYT9" s="25"/>
      <c r="QYU9" s="26"/>
      <c r="QYV9" s="26"/>
      <c r="QYW9" s="26"/>
      <c r="QYX9" s="26"/>
      <c r="QYY9" s="27"/>
      <c r="QZB9" s="25"/>
      <c r="QZC9" s="26"/>
      <c r="QZD9" s="26"/>
      <c r="QZE9" s="26"/>
      <c r="QZF9" s="26"/>
      <c r="QZG9" s="27"/>
      <c r="QZJ9" s="25"/>
      <c r="QZK9" s="26"/>
      <c r="QZL9" s="26"/>
      <c r="QZM9" s="26"/>
      <c r="QZN9" s="26"/>
      <c r="QZO9" s="27"/>
      <c r="QZR9" s="25"/>
      <c r="QZS9" s="26"/>
      <c r="QZT9" s="26"/>
      <c r="QZU9" s="26"/>
      <c r="QZV9" s="26"/>
      <c r="QZW9" s="27"/>
      <c r="QZZ9" s="25"/>
      <c r="RAA9" s="26"/>
      <c r="RAB9" s="26"/>
      <c r="RAC9" s="26"/>
      <c r="RAD9" s="26"/>
      <c r="RAE9" s="27"/>
      <c r="RAH9" s="25"/>
      <c r="RAI9" s="26"/>
      <c r="RAJ9" s="26"/>
      <c r="RAK9" s="26"/>
      <c r="RAL9" s="26"/>
      <c r="RAM9" s="27"/>
      <c r="RAP9" s="25"/>
      <c r="RAQ9" s="26"/>
      <c r="RAR9" s="26"/>
      <c r="RAS9" s="26"/>
      <c r="RAT9" s="26"/>
      <c r="RAU9" s="27"/>
      <c r="RAX9" s="25"/>
      <c r="RAY9" s="26"/>
      <c r="RAZ9" s="26"/>
      <c r="RBA9" s="26"/>
      <c r="RBB9" s="26"/>
      <c r="RBC9" s="27"/>
      <c r="RBF9" s="25"/>
      <c r="RBG9" s="26"/>
      <c r="RBH9" s="26"/>
      <c r="RBI9" s="26"/>
      <c r="RBJ9" s="26"/>
      <c r="RBK9" s="27"/>
      <c r="RBN9" s="25"/>
      <c r="RBO9" s="26"/>
      <c r="RBP9" s="26"/>
      <c r="RBQ9" s="26"/>
      <c r="RBR9" s="26"/>
      <c r="RBS9" s="27"/>
      <c r="RBV9" s="25"/>
      <c r="RBW9" s="26"/>
      <c r="RBX9" s="26"/>
      <c r="RBY9" s="26"/>
      <c r="RBZ9" s="26"/>
      <c r="RCA9" s="27"/>
      <c r="RCD9" s="25"/>
      <c r="RCE9" s="26"/>
      <c r="RCF9" s="26"/>
      <c r="RCG9" s="26"/>
      <c r="RCH9" s="26"/>
      <c r="RCI9" s="27"/>
      <c r="RCL9" s="25"/>
      <c r="RCM9" s="26"/>
      <c r="RCN9" s="26"/>
      <c r="RCO9" s="26"/>
      <c r="RCP9" s="26"/>
      <c r="RCQ9" s="27"/>
      <c r="RCT9" s="25"/>
      <c r="RCU9" s="26"/>
      <c r="RCV9" s="26"/>
      <c r="RCW9" s="26"/>
      <c r="RCX9" s="26"/>
      <c r="RCY9" s="27"/>
      <c r="RDB9" s="25"/>
      <c r="RDC9" s="26"/>
      <c r="RDD9" s="26"/>
      <c r="RDE9" s="26"/>
      <c r="RDF9" s="26"/>
      <c r="RDG9" s="27"/>
      <c r="RDJ9" s="25"/>
      <c r="RDK9" s="26"/>
      <c r="RDL9" s="26"/>
      <c r="RDM9" s="26"/>
      <c r="RDN9" s="26"/>
      <c r="RDO9" s="27"/>
      <c r="RDR9" s="25"/>
      <c r="RDS9" s="26"/>
      <c r="RDT9" s="26"/>
      <c r="RDU9" s="26"/>
      <c r="RDV9" s="26"/>
      <c r="RDW9" s="27"/>
      <c r="RDZ9" s="25"/>
      <c r="REA9" s="26"/>
      <c r="REB9" s="26"/>
      <c r="REC9" s="26"/>
      <c r="RED9" s="26"/>
      <c r="REE9" s="27"/>
      <c r="REH9" s="25"/>
      <c r="REI9" s="26"/>
      <c r="REJ9" s="26"/>
      <c r="REK9" s="26"/>
      <c r="REL9" s="26"/>
      <c r="REM9" s="27"/>
      <c r="REP9" s="25"/>
      <c r="REQ9" s="26"/>
      <c r="RER9" s="26"/>
      <c r="RES9" s="26"/>
      <c r="RET9" s="26"/>
      <c r="REU9" s="27"/>
      <c r="REX9" s="25"/>
      <c r="REY9" s="26"/>
      <c r="REZ9" s="26"/>
      <c r="RFA9" s="26"/>
      <c r="RFB9" s="26"/>
      <c r="RFC9" s="27"/>
      <c r="RFF9" s="25"/>
      <c r="RFG9" s="26"/>
      <c r="RFH9" s="26"/>
      <c r="RFI9" s="26"/>
      <c r="RFJ9" s="26"/>
      <c r="RFK9" s="27"/>
      <c r="RFN9" s="25"/>
      <c r="RFO9" s="26"/>
      <c r="RFP9" s="26"/>
      <c r="RFQ9" s="26"/>
      <c r="RFR9" s="26"/>
      <c r="RFS9" s="27"/>
      <c r="RFV9" s="25"/>
      <c r="RFW9" s="26"/>
      <c r="RFX9" s="26"/>
      <c r="RFY9" s="26"/>
      <c r="RFZ9" s="26"/>
      <c r="RGA9" s="27"/>
      <c r="RGD9" s="25"/>
      <c r="RGE9" s="26"/>
      <c r="RGF9" s="26"/>
      <c r="RGG9" s="26"/>
      <c r="RGH9" s="26"/>
      <c r="RGI9" s="27"/>
      <c r="RGL9" s="25"/>
      <c r="RGM9" s="26"/>
      <c r="RGN9" s="26"/>
      <c r="RGO9" s="26"/>
      <c r="RGP9" s="26"/>
      <c r="RGQ9" s="27"/>
      <c r="RGT9" s="25"/>
      <c r="RGU9" s="26"/>
      <c r="RGV9" s="26"/>
      <c r="RGW9" s="26"/>
      <c r="RGX9" s="26"/>
      <c r="RGY9" s="27"/>
      <c r="RHB9" s="25"/>
      <c r="RHC9" s="26"/>
      <c r="RHD9" s="26"/>
      <c r="RHE9" s="26"/>
      <c r="RHF9" s="26"/>
      <c r="RHG9" s="27"/>
      <c r="RHJ9" s="25"/>
      <c r="RHK9" s="26"/>
      <c r="RHL9" s="26"/>
      <c r="RHM9" s="26"/>
      <c r="RHN9" s="26"/>
      <c r="RHO9" s="27"/>
      <c r="RHR9" s="25"/>
      <c r="RHS9" s="26"/>
      <c r="RHT9" s="26"/>
      <c r="RHU9" s="26"/>
      <c r="RHV9" s="26"/>
      <c r="RHW9" s="27"/>
      <c r="RHZ9" s="25"/>
      <c r="RIA9" s="26"/>
      <c r="RIB9" s="26"/>
      <c r="RIC9" s="26"/>
      <c r="RID9" s="26"/>
      <c r="RIE9" s="27"/>
      <c r="RIH9" s="25"/>
      <c r="RII9" s="26"/>
      <c r="RIJ9" s="26"/>
      <c r="RIK9" s="26"/>
      <c r="RIL9" s="26"/>
      <c r="RIM9" s="27"/>
      <c r="RIP9" s="25"/>
      <c r="RIQ9" s="26"/>
      <c r="RIR9" s="26"/>
      <c r="RIS9" s="26"/>
      <c r="RIT9" s="26"/>
      <c r="RIU9" s="27"/>
      <c r="RIX9" s="25"/>
      <c r="RIY9" s="26"/>
      <c r="RIZ9" s="26"/>
      <c r="RJA9" s="26"/>
      <c r="RJB9" s="26"/>
      <c r="RJC9" s="27"/>
      <c r="RJF9" s="25"/>
      <c r="RJG9" s="26"/>
      <c r="RJH9" s="26"/>
      <c r="RJI9" s="26"/>
      <c r="RJJ9" s="26"/>
      <c r="RJK9" s="27"/>
      <c r="RJN9" s="25"/>
      <c r="RJO9" s="26"/>
      <c r="RJP9" s="26"/>
      <c r="RJQ9" s="26"/>
      <c r="RJR9" s="26"/>
      <c r="RJS9" s="27"/>
      <c r="RJV9" s="25"/>
      <c r="RJW9" s="26"/>
      <c r="RJX9" s="26"/>
      <c r="RJY9" s="26"/>
      <c r="RJZ9" s="26"/>
      <c r="RKA9" s="27"/>
      <c r="RKD9" s="25"/>
      <c r="RKE9" s="26"/>
      <c r="RKF9" s="26"/>
      <c r="RKG9" s="26"/>
      <c r="RKH9" s="26"/>
      <c r="RKI9" s="27"/>
      <c r="RKL9" s="25"/>
      <c r="RKM9" s="26"/>
      <c r="RKN9" s="26"/>
      <c r="RKO9" s="26"/>
      <c r="RKP9" s="26"/>
      <c r="RKQ9" s="27"/>
      <c r="RKT9" s="25"/>
      <c r="RKU9" s="26"/>
      <c r="RKV9" s="26"/>
      <c r="RKW9" s="26"/>
      <c r="RKX9" s="26"/>
      <c r="RKY9" s="27"/>
      <c r="RLB9" s="25"/>
      <c r="RLC9" s="26"/>
      <c r="RLD9" s="26"/>
      <c r="RLE9" s="26"/>
      <c r="RLF9" s="26"/>
      <c r="RLG9" s="27"/>
      <c r="RLJ9" s="25"/>
      <c r="RLK9" s="26"/>
      <c r="RLL9" s="26"/>
      <c r="RLM9" s="26"/>
      <c r="RLN9" s="26"/>
      <c r="RLO9" s="27"/>
      <c r="RLR9" s="25"/>
      <c r="RLS9" s="26"/>
      <c r="RLT9" s="26"/>
      <c r="RLU9" s="26"/>
      <c r="RLV9" s="26"/>
      <c r="RLW9" s="27"/>
      <c r="RLZ9" s="25"/>
      <c r="RMA9" s="26"/>
      <c r="RMB9" s="26"/>
      <c r="RMC9" s="26"/>
      <c r="RMD9" s="26"/>
      <c r="RME9" s="27"/>
      <c r="RMH9" s="25"/>
      <c r="RMI9" s="26"/>
      <c r="RMJ9" s="26"/>
      <c r="RMK9" s="26"/>
      <c r="RML9" s="26"/>
      <c r="RMM9" s="27"/>
      <c r="RMP9" s="25"/>
      <c r="RMQ9" s="26"/>
      <c r="RMR9" s="26"/>
      <c r="RMS9" s="26"/>
      <c r="RMT9" s="26"/>
      <c r="RMU9" s="27"/>
      <c r="RMX9" s="25"/>
      <c r="RMY9" s="26"/>
      <c r="RMZ9" s="26"/>
      <c r="RNA9" s="26"/>
      <c r="RNB9" s="26"/>
      <c r="RNC9" s="27"/>
      <c r="RNF9" s="25"/>
      <c r="RNG9" s="26"/>
      <c r="RNH9" s="26"/>
      <c r="RNI9" s="26"/>
      <c r="RNJ9" s="26"/>
      <c r="RNK9" s="27"/>
      <c r="RNN9" s="25"/>
      <c r="RNO9" s="26"/>
      <c r="RNP9" s="26"/>
      <c r="RNQ9" s="26"/>
      <c r="RNR9" s="26"/>
      <c r="RNS9" s="27"/>
      <c r="RNV9" s="25"/>
      <c r="RNW9" s="26"/>
      <c r="RNX9" s="26"/>
      <c r="RNY9" s="26"/>
      <c r="RNZ9" s="26"/>
      <c r="ROA9" s="27"/>
      <c r="ROD9" s="25"/>
      <c r="ROE9" s="26"/>
      <c r="ROF9" s="26"/>
      <c r="ROG9" s="26"/>
      <c r="ROH9" s="26"/>
      <c r="ROI9" s="27"/>
      <c r="ROL9" s="25"/>
      <c r="ROM9" s="26"/>
      <c r="RON9" s="26"/>
      <c r="ROO9" s="26"/>
      <c r="ROP9" s="26"/>
      <c r="ROQ9" s="27"/>
      <c r="ROT9" s="25"/>
      <c r="ROU9" s="26"/>
      <c r="ROV9" s="26"/>
      <c r="ROW9" s="26"/>
      <c r="ROX9" s="26"/>
      <c r="ROY9" s="27"/>
      <c r="RPB9" s="25"/>
      <c r="RPC9" s="26"/>
      <c r="RPD9" s="26"/>
      <c r="RPE9" s="26"/>
      <c r="RPF9" s="26"/>
      <c r="RPG9" s="27"/>
      <c r="RPJ9" s="25"/>
      <c r="RPK9" s="26"/>
      <c r="RPL9" s="26"/>
      <c r="RPM9" s="26"/>
      <c r="RPN9" s="26"/>
      <c r="RPO9" s="27"/>
      <c r="RPR9" s="25"/>
      <c r="RPS9" s="26"/>
      <c r="RPT9" s="26"/>
      <c r="RPU9" s="26"/>
      <c r="RPV9" s="26"/>
      <c r="RPW9" s="27"/>
      <c r="RPZ9" s="25"/>
      <c r="RQA9" s="26"/>
      <c r="RQB9" s="26"/>
      <c r="RQC9" s="26"/>
      <c r="RQD9" s="26"/>
      <c r="RQE9" s="27"/>
      <c r="RQH9" s="25"/>
      <c r="RQI9" s="26"/>
      <c r="RQJ9" s="26"/>
      <c r="RQK9" s="26"/>
      <c r="RQL9" s="26"/>
      <c r="RQM9" s="27"/>
      <c r="RQP9" s="25"/>
      <c r="RQQ9" s="26"/>
      <c r="RQR9" s="26"/>
      <c r="RQS9" s="26"/>
      <c r="RQT9" s="26"/>
      <c r="RQU9" s="27"/>
      <c r="RQX9" s="25"/>
      <c r="RQY9" s="26"/>
      <c r="RQZ9" s="26"/>
      <c r="RRA9" s="26"/>
      <c r="RRB9" s="26"/>
      <c r="RRC9" s="27"/>
      <c r="RRF9" s="25"/>
      <c r="RRG9" s="26"/>
      <c r="RRH9" s="26"/>
      <c r="RRI9" s="26"/>
      <c r="RRJ9" s="26"/>
      <c r="RRK9" s="27"/>
      <c r="RRN9" s="25"/>
      <c r="RRO9" s="26"/>
      <c r="RRP9" s="26"/>
      <c r="RRQ9" s="26"/>
      <c r="RRR9" s="26"/>
      <c r="RRS9" s="27"/>
      <c r="RRV9" s="25"/>
      <c r="RRW9" s="26"/>
      <c r="RRX9" s="26"/>
      <c r="RRY9" s="26"/>
      <c r="RRZ9" s="26"/>
      <c r="RSA9" s="27"/>
      <c r="RSD9" s="25"/>
      <c r="RSE9" s="26"/>
      <c r="RSF9" s="26"/>
      <c r="RSG9" s="26"/>
      <c r="RSH9" s="26"/>
      <c r="RSI9" s="27"/>
      <c r="RSL9" s="25"/>
      <c r="RSM9" s="26"/>
      <c r="RSN9" s="26"/>
      <c r="RSO9" s="26"/>
      <c r="RSP9" s="26"/>
      <c r="RSQ9" s="27"/>
      <c r="RST9" s="25"/>
      <c r="RSU9" s="26"/>
      <c r="RSV9" s="26"/>
      <c r="RSW9" s="26"/>
      <c r="RSX9" s="26"/>
      <c r="RSY9" s="27"/>
      <c r="RTB9" s="25"/>
      <c r="RTC9" s="26"/>
      <c r="RTD9" s="26"/>
      <c r="RTE9" s="26"/>
      <c r="RTF9" s="26"/>
      <c r="RTG9" s="27"/>
      <c r="RTJ9" s="25"/>
      <c r="RTK9" s="26"/>
      <c r="RTL9" s="26"/>
      <c r="RTM9" s="26"/>
      <c r="RTN9" s="26"/>
      <c r="RTO9" s="27"/>
      <c r="RTR9" s="25"/>
      <c r="RTS9" s="26"/>
      <c r="RTT9" s="26"/>
      <c r="RTU9" s="26"/>
      <c r="RTV9" s="26"/>
      <c r="RTW9" s="27"/>
      <c r="RTZ9" s="25"/>
      <c r="RUA9" s="26"/>
      <c r="RUB9" s="26"/>
      <c r="RUC9" s="26"/>
      <c r="RUD9" s="26"/>
      <c r="RUE9" s="27"/>
      <c r="RUH9" s="25"/>
      <c r="RUI9" s="26"/>
      <c r="RUJ9" s="26"/>
      <c r="RUK9" s="26"/>
      <c r="RUL9" s="26"/>
      <c r="RUM9" s="27"/>
      <c r="RUP9" s="25"/>
      <c r="RUQ9" s="26"/>
      <c r="RUR9" s="26"/>
      <c r="RUS9" s="26"/>
      <c r="RUT9" s="26"/>
      <c r="RUU9" s="27"/>
      <c r="RUX9" s="25"/>
      <c r="RUY9" s="26"/>
      <c r="RUZ9" s="26"/>
      <c r="RVA9" s="26"/>
      <c r="RVB9" s="26"/>
      <c r="RVC9" s="27"/>
      <c r="RVF9" s="25"/>
      <c r="RVG9" s="26"/>
      <c r="RVH9" s="26"/>
      <c r="RVI9" s="26"/>
      <c r="RVJ9" s="26"/>
      <c r="RVK9" s="27"/>
      <c r="RVN9" s="25"/>
      <c r="RVO9" s="26"/>
      <c r="RVP9" s="26"/>
      <c r="RVQ9" s="26"/>
      <c r="RVR9" s="26"/>
      <c r="RVS9" s="27"/>
      <c r="RVV9" s="25"/>
      <c r="RVW9" s="26"/>
      <c r="RVX9" s="26"/>
      <c r="RVY9" s="26"/>
      <c r="RVZ9" s="26"/>
      <c r="RWA9" s="27"/>
      <c r="RWD9" s="25"/>
      <c r="RWE9" s="26"/>
      <c r="RWF9" s="26"/>
      <c r="RWG9" s="26"/>
      <c r="RWH9" s="26"/>
      <c r="RWI9" s="27"/>
      <c r="RWL9" s="25"/>
      <c r="RWM9" s="26"/>
      <c r="RWN9" s="26"/>
      <c r="RWO9" s="26"/>
      <c r="RWP9" s="26"/>
      <c r="RWQ9" s="27"/>
      <c r="RWT9" s="25"/>
      <c r="RWU9" s="26"/>
      <c r="RWV9" s="26"/>
      <c r="RWW9" s="26"/>
      <c r="RWX9" s="26"/>
      <c r="RWY9" s="27"/>
      <c r="RXB9" s="25"/>
      <c r="RXC9" s="26"/>
      <c r="RXD9" s="26"/>
      <c r="RXE9" s="26"/>
      <c r="RXF9" s="26"/>
      <c r="RXG9" s="27"/>
      <c r="RXJ9" s="25"/>
      <c r="RXK9" s="26"/>
      <c r="RXL9" s="26"/>
      <c r="RXM9" s="26"/>
      <c r="RXN9" s="26"/>
      <c r="RXO9" s="27"/>
      <c r="RXR9" s="25"/>
      <c r="RXS9" s="26"/>
      <c r="RXT9" s="26"/>
      <c r="RXU9" s="26"/>
      <c r="RXV9" s="26"/>
      <c r="RXW9" s="27"/>
      <c r="RXZ9" s="25"/>
      <c r="RYA9" s="26"/>
      <c r="RYB9" s="26"/>
      <c r="RYC9" s="26"/>
      <c r="RYD9" s="26"/>
      <c r="RYE9" s="27"/>
      <c r="RYH9" s="25"/>
      <c r="RYI9" s="26"/>
      <c r="RYJ9" s="26"/>
      <c r="RYK9" s="26"/>
      <c r="RYL9" s="26"/>
      <c r="RYM9" s="27"/>
      <c r="RYP9" s="25"/>
      <c r="RYQ9" s="26"/>
      <c r="RYR9" s="26"/>
      <c r="RYS9" s="26"/>
      <c r="RYT9" s="26"/>
      <c r="RYU9" s="27"/>
      <c r="RYX9" s="25"/>
      <c r="RYY9" s="26"/>
      <c r="RYZ9" s="26"/>
      <c r="RZA9" s="26"/>
      <c r="RZB9" s="26"/>
      <c r="RZC9" s="27"/>
      <c r="RZF9" s="25"/>
      <c r="RZG9" s="26"/>
      <c r="RZH9" s="26"/>
      <c r="RZI9" s="26"/>
      <c r="RZJ9" s="26"/>
      <c r="RZK9" s="27"/>
      <c r="RZN9" s="25"/>
      <c r="RZO9" s="26"/>
      <c r="RZP9" s="26"/>
      <c r="RZQ9" s="26"/>
      <c r="RZR9" s="26"/>
      <c r="RZS9" s="27"/>
      <c r="RZV9" s="25"/>
      <c r="RZW9" s="26"/>
      <c r="RZX9" s="26"/>
      <c r="RZY9" s="26"/>
      <c r="RZZ9" s="26"/>
      <c r="SAA9" s="27"/>
      <c r="SAD9" s="25"/>
      <c r="SAE9" s="26"/>
      <c r="SAF9" s="26"/>
      <c r="SAG9" s="26"/>
      <c r="SAH9" s="26"/>
      <c r="SAI9" s="27"/>
      <c r="SAL9" s="25"/>
      <c r="SAM9" s="26"/>
      <c r="SAN9" s="26"/>
      <c r="SAO9" s="26"/>
      <c r="SAP9" s="26"/>
      <c r="SAQ9" s="27"/>
      <c r="SAT9" s="25"/>
      <c r="SAU9" s="26"/>
      <c r="SAV9" s="26"/>
      <c r="SAW9" s="26"/>
      <c r="SAX9" s="26"/>
      <c r="SAY9" s="27"/>
      <c r="SBB9" s="25"/>
      <c r="SBC9" s="26"/>
      <c r="SBD9" s="26"/>
      <c r="SBE9" s="26"/>
      <c r="SBF9" s="26"/>
      <c r="SBG9" s="27"/>
      <c r="SBJ9" s="25"/>
      <c r="SBK9" s="26"/>
      <c r="SBL9" s="26"/>
      <c r="SBM9" s="26"/>
      <c r="SBN9" s="26"/>
      <c r="SBO9" s="27"/>
      <c r="SBR9" s="25"/>
      <c r="SBS9" s="26"/>
      <c r="SBT9" s="26"/>
      <c r="SBU9" s="26"/>
      <c r="SBV9" s="26"/>
      <c r="SBW9" s="27"/>
      <c r="SBZ9" s="25"/>
      <c r="SCA9" s="26"/>
      <c r="SCB9" s="26"/>
      <c r="SCC9" s="26"/>
      <c r="SCD9" s="26"/>
      <c r="SCE9" s="27"/>
      <c r="SCH9" s="25"/>
      <c r="SCI9" s="26"/>
      <c r="SCJ9" s="26"/>
      <c r="SCK9" s="26"/>
      <c r="SCL9" s="26"/>
      <c r="SCM9" s="27"/>
      <c r="SCP9" s="25"/>
      <c r="SCQ9" s="26"/>
      <c r="SCR9" s="26"/>
      <c r="SCS9" s="26"/>
      <c r="SCT9" s="26"/>
      <c r="SCU9" s="27"/>
      <c r="SCX9" s="25"/>
      <c r="SCY9" s="26"/>
      <c r="SCZ9" s="26"/>
      <c r="SDA9" s="26"/>
      <c r="SDB9" s="26"/>
      <c r="SDC9" s="27"/>
      <c r="SDF9" s="25"/>
      <c r="SDG9" s="26"/>
      <c r="SDH9" s="26"/>
      <c r="SDI9" s="26"/>
      <c r="SDJ9" s="26"/>
      <c r="SDK9" s="27"/>
      <c r="SDN9" s="25"/>
      <c r="SDO9" s="26"/>
      <c r="SDP9" s="26"/>
      <c r="SDQ9" s="26"/>
      <c r="SDR9" s="26"/>
      <c r="SDS9" s="27"/>
      <c r="SDV9" s="25"/>
      <c r="SDW9" s="26"/>
      <c r="SDX9" s="26"/>
      <c r="SDY9" s="26"/>
      <c r="SDZ9" s="26"/>
      <c r="SEA9" s="27"/>
      <c r="SED9" s="25"/>
      <c r="SEE9" s="26"/>
      <c r="SEF9" s="26"/>
      <c r="SEG9" s="26"/>
      <c r="SEH9" s="26"/>
      <c r="SEI9" s="27"/>
      <c r="SEL9" s="25"/>
      <c r="SEM9" s="26"/>
      <c r="SEN9" s="26"/>
      <c r="SEO9" s="26"/>
      <c r="SEP9" s="26"/>
      <c r="SEQ9" s="27"/>
      <c r="SET9" s="25"/>
      <c r="SEU9" s="26"/>
      <c r="SEV9" s="26"/>
      <c r="SEW9" s="26"/>
      <c r="SEX9" s="26"/>
      <c r="SEY9" s="27"/>
      <c r="SFB9" s="25"/>
      <c r="SFC9" s="26"/>
      <c r="SFD9" s="26"/>
      <c r="SFE9" s="26"/>
      <c r="SFF9" s="26"/>
      <c r="SFG9" s="27"/>
      <c r="SFJ9" s="25"/>
      <c r="SFK9" s="26"/>
      <c r="SFL9" s="26"/>
      <c r="SFM9" s="26"/>
      <c r="SFN9" s="26"/>
      <c r="SFO9" s="27"/>
      <c r="SFR9" s="25"/>
      <c r="SFS9" s="26"/>
      <c r="SFT9" s="26"/>
      <c r="SFU9" s="26"/>
      <c r="SFV9" s="26"/>
      <c r="SFW9" s="27"/>
      <c r="SFZ9" s="25"/>
      <c r="SGA9" s="26"/>
      <c r="SGB9" s="26"/>
      <c r="SGC9" s="26"/>
      <c r="SGD9" s="26"/>
      <c r="SGE9" s="27"/>
      <c r="SGH9" s="25"/>
      <c r="SGI9" s="26"/>
      <c r="SGJ9" s="26"/>
      <c r="SGK9" s="26"/>
      <c r="SGL9" s="26"/>
      <c r="SGM9" s="27"/>
      <c r="SGP9" s="25"/>
      <c r="SGQ9" s="26"/>
      <c r="SGR9" s="26"/>
      <c r="SGS9" s="26"/>
      <c r="SGT9" s="26"/>
      <c r="SGU9" s="27"/>
      <c r="SGX9" s="25"/>
      <c r="SGY9" s="26"/>
      <c r="SGZ9" s="26"/>
      <c r="SHA9" s="26"/>
      <c r="SHB9" s="26"/>
      <c r="SHC9" s="27"/>
      <c r="SHF9" s="25"/>
      <c r="SHG9" s="26"/>
      <c r="SHH9" s="26"/>
      <c r="SHI9" s="26"/>
      <c r="SHJ9" s="26"/>
      <c r="SHK9" s="27"/>
      <c r="SHN9" s="25"/>
      <c r="SHO9" s="26"/>
      <c r="SHP9" s="26"/>
      <c r="SHQ9" s="26"/>
      <c r="SHR9" s="26"/>
      <c r="SHS9" s="27"/>
      <c r="SHV9" s="25"/>
      <c r="SHW9" s="26"/>
      <c r="SHX9" s="26"/>
      <c r="SHY9" s="26"/>
      <c r="SHZ9" s="26"/>
      <c r="SIA9" s="27"/>
      <c r="SID9" s="25"/>
      <c r="SIE9" s="26"/>
      <c r="SIF9" s="26"/>
      <c r="SIG9" s="26"/>
      <c r="SIH9" s="26"/>
      <c r="SII9" s="27"/>
      <c r="SIL9" s="25"/>
      <c r="SIM9" s="26"/>
      <c r="SIN9" s="26"/>
      <c r="SIO9" s="26"/>
      <c r="SIP9" s="26"/>
      <c r="SIQ9" s="27"/>
      <c r="SIT9" s="25"/>
      <c r="SIU9" s="26"/>
      <c r="SIV9" s="26"/>
      <c r="SIW9" s="26"/>
      <c r="SIX9" s="26"/>
      <c r="SIY9" s="27"/>
      <c r="SJB9" s="25"/>
      <c r="SJC9" s="26"/>
      <c r="SJD9" s="26"/>
      <c r="SJE9" s="26"/>
      <c r="SJF9" s="26"/>
      <c r="SJG9" s="27"/>
      <c r="SJJ9" s="25"/>
      <c r="SJK9" s="26"/>
      <c r="SJL9" s="26"/>
      <c r="SJM9" s="26"/>
      <c r="SJN9" s="26"/>
      <c r="SJO9" s="27"/>
      <c r="SJR9" s="25"/>
      <c r="SJS9" s="26"/>
      <c r="SJT9" s="26"/>
      <c r="SJU9" s="26"/>
      <c r="SJV9" s="26"/>
      <c r="SJW9" s="27"/>
      <c r="SJZ9" s="25"/>
      <c r="SKA9" s="26"/>
      <c r="SKB9" s="26"/>
      <c r="SKC9" s="26"/>
      <c r="SKD9" s="26"/>
      <c r="SKE9" s="27"/>
      <c r="SKH9" s="25"/>
      <c r="SKI9" s="26"/>
      <c r="SKJ9" s="26"/>
      <c r="SKK9" s="26"/>
      <c r="SKL9" s="26"/>
      <c r="SKM9" s="27"/>
      <c r="SKP9" s="25"/>
      <c r="SKQ9" s="26"/>
      <c r="SKR9" s="26"/>
      <c r="SKS9" s="26"/>
      <c r="SKT9" s="26"/>
      <c r="SKU9" s="27"/>
      <c r="SKX9" s="25"/>
      <c r="SKY9" s="26"/>
      <c r="SKZ9" s="26"/>
      <c r="SLA9" s="26"/>
      <c r="SLB9" s="26"/>
      <c r="SLC9" s="27"/>
      <c r="SLF9" s="25"/>
      <c r="SLG9" s="26"/>
      <c r="SLH9" s="26"/>
      <c r="SLI9" s="26"/>
      <c r="SLJ9" s="26"/>
      <c r="SLK9" s="27"/>
      <c r="SLN9" s="25"/>
      <c r="SLO9" s="26"/>
      <c r="SLP9" s="26"/>
      <c r="SLQ9" s="26"/>
      <c r="SLR9" s="26"/>
      <c r="SLS9" s="27"/>
      <c r="SLV9" s="25"/>
      <c r="SLW9" s="26"/>
      <c r="SLX9" s="26"/>
      <c r="SLY9" s="26"/>
      <c r="SLZ9" s="26"/>
      <c r="SMA9" s="27"/>
      <c r="SMD9" s="25"/>
      <c r="SME9" s="26"/>
      <c r="SMF9" s="26"/>
      <c r="SMG9" s="26"/>
      <c r="SMH9" s="26"/>
      <c r="SMI9" s="27"/>
      <c r="SML9" s="25"/>
      <c r="SMM9" s="26"/>
      <c r="SMN9" s="26"/>
      <c r="SMO9" s="26"/>
      <c r="SMP9" s="26"/>
      <c r="SMQ9" s="27"/>
      <c r="SMT9" s="25"/>
      <c r="SMU9" s="26"/>
      <c r="SMV9" s="26"/>
      <c r="SMW9" s="26"/>
      <c r="SMX9" s="26"/>
      <c r="SMY9" s="27"/>
      <c r="SNB9" s="25"/>
      <c r="SNC9" s="26"/>
      <c r="SND9" s="26"/>
      <c r="SNE9" s="26"/>
      <c r="SNF9" s="26"/>
      <c r="SNG9" s="27"/>
      <c r="SNJ9" s="25"/>
      <c r="SNK9" s="26"/>
      <c r="SNL9" s="26"/>
      <c r="SNM9" s="26"/>
      <c r="SNN9" s="26"/>
      <c r="SNO9" s="27"/>
      <c r="SNR9" s="25"/>
      <c r="SNS9" s="26"/>
      <c r="SNT9" s="26"/>
      <c r="SNU9" s="26"/>
      <c r="SNV9" s="26"/>
      <c r="SNW9" s="27"/>
      <c r="SNZ9" s="25"/>
      <c r="SOA9" s="26"/>
      <c r="SOB9" s="26"/>
      <c r="SOC9" s="26"/>
      <c r="SOD9" s="26"/>
      <c r="SOE9" s="27"/>
      <c r="SOH9" s="25"/>
      <c r="SOI9" s="26"/>
      <c r="SOJ9" s="26"/>
      <c r="SOK9" s="26"/>
      <c r="SOL9" s="26"/>
      <c r="SOM9" s="27"/>
      <c r="SOP9" s="25"/>
      <c r="SOQ9" s="26"/>
      <c r="SOR9" s="26"/>
      <c r="SOS9" s="26"/>
      <c r="SOT9" s="26"/>
      <c r="SOU9" s="27"/>
      <c r="SOX9" s="25"/>
      <c r="SOY9" s="26"/>
      <c r="SOZ9" s="26"/>
      <c r="SPA9" s="26"/>
      <c r="SPB9" s="26"/>
      <c r="SPC9" s="27"/>
      <c r="SPF9" s="25"/>
      <c r="SPG9" s="26"/>
      <c r="SPH9" s="26"/>
      <c r="SPI9" s="26"/>
      <c r="SPJ9" s="26"/>
      <c r="SPK9" s="27"/>
      <c r="SPN9" s="25"/>
      <c r="SPO9" s="26"/>
      <c r="SPP9" s="26"/>
      <c r="SPQ9" s="26"/>
      <c r="SPR9" s="26"/>
      <c r="SPS9" s="27"/>
      <c r="SPV9" s="25"/>
      <c r="SPW9" s="26"/>
      <c r="SPX9" s="26"/>
      <c r="SPY9" s="26"/>
      <c r="SPZ9" s="26"/>
      <c r="SQA9" s="27"/>
      <c r="SQD9" s="25"/>
      <c r="SQE9" s="26"/>
      <c r="SQF9" s="26"/>
      <c r="SQG9" s="26"/>
      <c r="SQH9" s="26"/>
      <c r="SQI9" s="27"/>
      <c r="SQL9" s="25"/>
      <c r="SQM9" s="26"/>
      <c r="SQN9" s="26"/>
      <c r="SQO9" s="26"/>
      <c r="SQP9" s="26"/>
      <c r="SQQ9" s="27"/>
      <c r="SQT9" s="25"/>
      <c r="SQU9" s="26"/>
      <c r="SQV9" s="26"/>
      <c r="SQW9" s="26"/>
      <c r="SQX9" s="26"/>
      <c r="SQY9" s="27"/>
      <c r="SRB9" s="25"/>
      <c r="SRC9" s="26"/>
      <c r="SRD9" s="26"/>
      <c r="SRE9" s="26"/>
      <c r="SRF9" s="26"/>
      <c r="SRG9" s="27"/>
      <c r="SRJ9" s="25"/>
      <c r="SRK9" s="26"/>
      <c r="SRL9" s="26"/>
      <c r="SRM9" s="26"/>
      <c r="SRN9" s="26"/>
      <c r="SRO9" s="27"/>
      <c r="SRR9" s="25"/>
      <c r="SRS9" s="26"/>
      <c r="SRT9" s="26"/>
      <c r="SRU9" s="26"/>
      <c r="SRV9" s="26"/>
      <c r="SRW9" s="27"/>
      <c r="SRZ9" s="25"/>
      <c r="SSA9" s="26"/>
      <c r="SSB9" s="26"/>
      <c r="SSC9" s="26"/>
      <c r="SSD9" s="26"/>
      <c r="SSE9" s="27"/>
      <c r="SSH9" s="25"/>
      <c r="SSI9" s="26"/>
      <c r="SSJ9" s="26"/>
      <c r="SSK9" s="26"/>
      <c r="SSL9" s="26"/>
      <c r="SSM9" s="27"/>
      <c r="SSP9" s="25"/>
      <c r="SSQ9" s="26"/>
      <c r="SSR9" s="26"/>
      <c r="SSS9" s="26"/>
      <c r="SST9" s="26"/>
      <c r="SSU9" s="27"/>
      <c r="SSX9" s="25"/>
      <c r="SSY9" s="26"/>
      <c r="SSZ9" s="26"/>
      <c r="STA9" s="26"/>
      <c r="STB9" s="26"/>
      <c r="STC9" s="27"/>
      <c r="STF9" s="25"/>
      <c r="STG9" s="26"/>
      <c r="STH9" s="26"/>
      <c r="STI9" s="26"/>
      <c r="STJ9" s="26"/>
      <c r="STK9" s="27"/>
      <c r="STN9" s="25"/>
      <c r="STO9" s="26"/>
      <c r="STP9" s="26"/>
      <c r="STQ9" s="26"/>
      <c r="STR9" s="26"/>
      <c r="STS9" s="27"/>
      <c r="STV9" s="25"/>
      <c r="STW9" s="26"/>
      <c r="STX9" s="26"/>
      <c r="STY9" s="26"/>
      <c r="STZ9" s="26"/>
      <c r="SUA9" s="27"/>
      <c r="SUD9" s="25"/>
      <c r="SUE9" s="26"/>
      <c r="SUF9" s="26"/>
      <c r="SUG9" s="26"/>
      <c r="SUH9" s="26"/>
      <c r="SUI9" s="27"/>
      <c r="SUL9" s="25"/>
      <c r="SUM9" s="26"/>
      <c r="SUN9" s="26"/>
      <c r="SUO9" s="26"/>
      <c r="SUP9" s="26"/>
      <c r="SUQ9" s="27"/>
      <c r="SUT9" s="25"/>
      <c r="SUU9" s="26"/>
      <c r="SUV9" s="26"/>
      <c r="SUW9" s="26"/>
      <c r="SUX9" s="26"/>
      <c r="SUY9" s="27"/>
      <c r="SVB9" s="25"/>
      <c r="SVC9" s="26"/>
      <c r="SVD9" s="26"/>
      <c r="SVE9" s="26"/>
      <c r="SVF9" s="26"/>
      <c r="SVG9" s="27"/>
      <c r="SVJ9" s="25"/>
      <c r="SVK9" s="26"/>
      <c r="SVL9" s="26"/>
      <c r="SVM9" s="26"/>
      <c r="SVN9" s="26"/>
      <c r="SVO9" s="27"/>
      <c r="SVR9" s="25"/>
      <c r="SVS9" s="26"/>
      <c r="SVT9" s="26"/>
      <c r="SVU9" s="26"/>
      <c r="SVV9" s="26"/>
      <c r="SVW9" s="27"/>
      <c r="SVZ9" s="25"/>
      <c r="SWA9" s="26"/>
      <c r="SWB9" s="26"/>
      <c r="SWC9" s="26"/>
      <c r="SWD9" s="26"/>
      <c r="SWE9" s="27"/>
      <c r="SWH9" s="25"/>
      <c r="SWI9" s="26"/>
      <c r="SWJ9" s="26"/>
      <c r="SWK9" s="26"/>
      <c r="SWL9" s="26"/>
      <c r="SWM9" s="27"/>
      <c r="SWP9" s="25"/>
      <c r="SWQ9" s="26"/>
      <c r="SWR9" s="26"/>
      <c r="SWS9" s="26"/>
      <c r="SWT9" s="26"/>
      <c r="SWU9" s="27"/>
      <c r="SWX9" s="25"/>
      <c r="SWY9" s="26"/>
      <c r="SWZ9" s="26"/>
      <c r="SXA9" s="26"/>
      <c r="SXB9" s="26"/>
      <c r="SXC9" s="27"/>
      <c r="SXF9" s="25"/>
      <c r="SXG9" s="26"/>
      <c r="SXH9" s="26"/>
      <c r="SXI9" s="26"/>
      <c r="SXJ9" s="26"/>
      <c r="SXK9" s="27"/>
      <c r="SXN9" s="25"/>
      <c r="SXO9" s="26"/>
      <c r="SXP9" s="26"/>
      <c r="SXQ9" s="26"/>
      <c r="SXR9" s="26"/>
      <c r="SXS9" s="27"/>
      <c r="SXV9" s="25"/>
      <c r="SXW9" s="26"/>
      <c r="SXX9" s="26"/>
      <c r="SXY9" s="26"/>
      <c r="SXZ9" s="26"/>
      <c r="SYA9" s="27"/>
      <c r="SYD9" s="25"/>
      <c r="SYE9" s="26"/>
      <c r="SYF9" s="26"/>
      <c r="SYG9" s="26"/>
      <c r="SYH9" s="26"/>
      <c r="SYI9" s="27"/>
      <c r="SYL9" s="25"/>
      <c r="SYM9" s="26"/>
      <c r="SYN9" s="26"/>
      <c r="SYO9" s="26"/>
      <c r="SYP9" s="26"/>
      <c r="SYQ9" s="27"/>
      <c r="SYT9" s="25"/>
      <c r="SYU9" s="26"/>
      <c r="SYV9" s="26"/>
      <c r="SYW9" s="26"/>
      <c r="SYX9" s="26"/>
      <c r="SYY9" s="27"/>
      <c r="SZB9" s="25"/>
      <c r="SZC9" s="26"/>
      <c r="SZD9" s="26"/>
      <c r="SZE9" s="26"/>
      <c r="SZF9" s="26"/>
      <c r="SZG9" s="27"/>
      <c r="SZJ9" s="25"/>
      <c r="SZK9" s="26"/>
      <c r="SZL9" s="26"/>
      <c r="SZM9" s="26"/>
      <c r="SZN9" s="26"/>
      <c r="SZO9" s="27"/>
      <c r="SZR9" s="25"/>
      <c r="SZS9" s="26"/>
      <c r="SZT9" s="26"/>
      <c r="SZU9" s="26"/>
      <c r="SZV9" s="26"/>
      <c r="SZW9" s="27"/>
      <c r="SZZ9" s="25"/>
      <c r="TAA9" s="26"/>
      <c r="TAB9" s="26"/>
      <c r="TAC9" s="26"/>
      <c r="TAD9" s="26"/>
      <c r="TAE9" s="27"/>
      <c r="TAH9" s="25"/>
      <c r="TAI9" s="26"/>
      <c r="TAJ9" s="26"/>
      <c r="TAK9" s="26"/>
      <c r="TAL9" s="26"/>
      <c r="TAM9" s="27"/>
      <c r="TAP9" s="25"/>
      <c r="TAQ9" s="26"/>
      <c r="TAR9" s="26"/>
      <c r="TAS9" s="26"/>
      <c r="TAT9" s="26"/>
      <c r="TAU9" s="27"/>
      <c r="TAX9" s="25"/>
      <c r="TAY9" s="26"/>
      <c r="TAZ9" s="26"/>
      <c r="TBA9" s="26"/>
      <c r="TBB9" s="26"/>
      <c r="TBC9" s="27"/>
      <c r="TBF9" s="25"/>
      <c r="TBG9" s="26"/>
      <c r="TBH9" s="26"/>
      <c r="TBI9" s="26"/>
      <c r="TBJ9" s="26"/>
      <c r="TBK9" s="27"/>
      <c r="TBN9" s="25"/>
      <c r="TBO9" s="26"/>
      <c r="TBP9" s="26"/>
      <c r="TBQ9" s="26"/>
      <c r="TBR9" s="26"/>
      <c r="TBS9" s="27"/>
      <c r="TBV9" s="25"/>
      <c r="TBW9" s="26"/>
      <c r="TBX9" s="26"/>
      <c r="TBY9" s="26"/>
      <c r="TBZ9" s="26"/>
      <c r="TCA9" s="27"/>
      <c r="TCD9" s="25"/>
      <c r="TCE9" s="26"/>
      <c r="TCF9" s="26"/>
      <c r="TCG9" s="26"/>
      <c r="TCH9" s="26"/>
      <c r="TCI9" s="27"/>
      <c r="TCL9" s="25"/>
      <c r="TCM9" s="26"/>
      <c r="TCN9" s="26"/>
      <c r="TCO9" s="26"/>
      <c r="TCP9" s="26"/>
      <c r="TCQ9" s="27"/>
      <c r="TCT9" s="25"/>
      <c r="TCU9" s="26"/>
      <c r="TCV9" s="26"/>
      <c r="TCW9" s="26"/>
      <c r="TCX9" s="26"/>
      <c r="TCY9" s="27"/>
      <c r="TDB9" s="25"/>
      <c r="TDC9" s="26"/>
      <c r="TDD9" s="26"/>
      <c r="TDE9" s="26"/>
      <c r="TDF9" s="26"/>
      <c r="TDG9" s="27"/>
      <c r="TDJ9" s="25"/>
      <c r="TDK9" s="26"/>
      <c r="TDL9" s="26"/>
      <c r="TDM9" s="26"/>
      <c r="TDN9" s="26"/>
      <c r="TDO9" s="27"/>
      <c r="TDR9" s="25"/>
      <c r="TDS9" s="26"/>
      <c r="TDT9" s="26"/>
      <c r="TDU9" s="26"/>
      <c r="TDV9" s="26"/>
      <c r="TDW9" s="27"/>
      <c r="TDZ9" s="25"/>
      <c r="TEA9" s="26"/>
      <c r="TEB9" s="26"/>
      <c r="TEC9" s="26"/>
      <c r="TED9" s="26"/>
      <c r="TEE9" s="27"/>
      <c r="TEH9" s="25"/>
      <c r="TEI9" s="26"/>
      <c r="TEJ9" s="26"/>
      <c r="TEK9" s="26"/>
      <c r="TEL9" s="26"/>
      <c r="TEM9" s="27"/>
      <c r="TEP9" s="25"/>
      <c r="TEQ9" s="26"/>
      <c r="TER9" s="26"/>
      <c r="TES9" s="26"/>
      <c r="TET9" s="26"/>
      <c r="TEU9" s="27"/>
      <c r="TEX9" s="25"/>
      <c r="TEY9" s="26"/>
      <c r="TEZ9" s="26"/>
      <c r="TFA9" s="26"/>
      <c r="TFB9" s="26"/>
      <c r="TFC9" s="27"/>
      <c r="TFF9" s="25"/>
      <c r="TFG9" s="26"/>
      <c r="TFH9" s="26"/>
      <c r="TFI9" s="26"/>
      <c r="TFJ9" s="26"/>
      <c r="TFK9" s="27"/>
      <c r="TFN9" s="25"/>
      <c r="TFO9" s="26"/>
      <c r="TFP9" s="26"/>
      <c r="TFQ9" s="26"/>
      <c r="TFR9" s="26"/>
      <c r="TFS9" s="27"/>
      <c r="TFV9" s="25"/>
      <c r="TFW9" s="26"/>
      <c r="TFX9" s="26"/>
      <c r="TFY9" s="26"/>
      <c r="TFZ9" s="26"/>
      <c r="TGA9" s="27"/>
      <c r="TGD9" s="25"/>
      <c r="TGE9" s="26"/>
      <c r="TGF9" s="26"/>
      <c r="TGG9" s="26"/>
      <c r="TGH9" s="26"/>
      <c r="TGI9" s="27"/>
      <c r="TGL9" s="25"/>
      <c r="TGM9" s="26"/>
      <c r="TGN9" s="26"/>
      <c r="TGO9" s="26"/>
      <c r="TGP9" s="26"/>
      <c r="TGQ9" s="27"/>
      <c r="TGT9" s="25"/>
      <c r="TGU9" s="26"/>
      <c r="TGV9" s="26"/>
      <c r="TGW9" s="26"/>
      <c r="TGX9" s="26"/>
      <c r="TGY9" s="27"/>
      <c r="THB9" s="25"/>
      <c r="THC9" s="26"/>
      <c r="THD9" s="26"/>
      <c r="THE9" s="26"/>
      <c r="THF9" s="26"/>
      <c r="THG9" s="27"/>
      <c r="THJ9" s="25"/>
      <c r="THK9" s="26"/>
      <c r="THL9" s="26"/>
      <c r="THM9" s="26"/>
      <c r="THN9" s="26"/>
      <c r="THO9" s="27"/>
      <c r="THR9" s="25"/>
      <c r="THS9" s="26"/>
      <c r="THT9" s="26"/>
      <c r="THU9" s="26"/>
      <c r="THV9" s="26"/>
      <c r="THW9" s="27"/>
      <c r="THZ9" s="25"/>
      <c r="TIA9" s="26"/>
      <c r="TIB9" s="26"/>
      <c r="TIC9" s="26"/>
      <c r="TID9" s="26"/>
      <c r="TIE9" s="27"/>
      <c r="TIH9" s="25"/>
      <c r="TII9" s="26"/>
      <c r="TIJ9" s="26"/>
      <c r="TIK9" s="26"/>
      <c r="TIL9" s="26"/>
      <c r="TIM9" s="27"/>
      <c r="TIP9" s="25"/>
      <c r="TIQ9" s="26"/>
      <c r="TIR9" s="26"/>
      <c r="TIS9" s="26"/>
      <c r="TIT9" s="26"/>
      <c r="TIU9" s="27"/>
      <c r="TIX9" s="25"/>
      <c r="TIY9" s="26"/>
      <c r="TIZ9" s="26"/>
      <c r="TJA9" s="26"/>
      <c r="TJB9" s="26"/>
      <c r="TJC9" s="27"/>
      <c r="TJF9" s="25"/>
      <c r="TJG9" s="26"/>
      <c r="TJH9" s="26"/>
      <c r="TJI9" s="26"/>
      <c r="TJJ9" s="26"/>
      <c r="TJK9" s="27"/>
      <c r="TJN9" s="25"/>
      <c r="TJO9" s="26"/>
      <c r="TJP9" s="26"/>
      <c r="TJQ9" s="26"/>
      <c r="TJR9" s="26"/>
      <c r="TJS9" s="27"/>
      <c r="TJV9" s="25"/>
      <c r="TJW9" s="26"/>
      <c r="TJX9" s="26"/>
      <c r="TJY9" s="26"/>
      <c r="TJZ9" s="26"/>
      <c r="TKA9" s="27"/>
      <c r="TKD9" s="25"/>
      <c r="TKE9" s="26"/>
      <c r="TKF9" s="26"/>
      <c r="TKG9" s="26"/>
      <c r="TKH9" s="26"/>
      <c r="TKI9" s="27"/>
      <c r="TKL9" s="25"/>
      <c r="TKM9" s="26"/>
      <c r="TKN9" s="26"/>
      <c r="TKO9" s="26"/>
      <c r="TKP9" s="26"/>
      <c r="TKQ9" s="27"/>
      <c r="TKT9" s="25"/>
      <c r="TKU9" s="26"/>
      <c r="TKV9" s="26"/>
      <c r="TKW9" s="26"/>
      <c r="TKX9" s="26"/>
      <c r="TKY9" s="27"/>
      <c r="TLB9" s="25"/>
      <c r="TLC9" s="26"/>
      <c r="TLD9" s="26"/>
      <c r="TLE9" s="26"/>
      <c r="TLF9" s="26"/>
      <c r="TLG9" s="27"/>
      <c r="TLJ9" s="25"/>
      <c r="TLK9" s="26"/>
      <c r="TLL9" s="26"/>
      <c r="TLM9" s="26"/>
      <c r="TLN9" s="26"/>
      <c r="TLO9" s="27"/>
      <c r="TLR9" s="25"/>
      <c r="TLS9" s="26"/>
      <c r="TLT9" s="26"/>
      <c r="TLU9" s="26"/>
      <c r="TLV9" s="26"/>
      <c r="TLW9" s="27"/>
      <c r="TLZ9" s="25"/>
      <c r="TMA9" s="26"/>
      <c r="TMB9" s="26"/>
      <c r="TMC9" s="26"/>
      <c r="TMD9" s="26"/>
      <c r="TME9" s="27"/>
      <c r="TMH9" s="25"/>
      <c r="TMI9" s="26"/>
      <c r="TMJ9" s="26"/>
      <c r="TMK9" s="26"/>
      <c r="TML9" s="26"/>
      <c r="TMM9" s="27"/>
      <c r="TMP9" s="25"/>
      <c r="TMQ9" s="26"/>
      <c r="TMR9" s="26"/>
      <c r="TMS9" s="26"/>
      <c r="TMT9" s="26"/>
      <c r="TMU9" s="27"/>
      <c r="TMX9" s="25"/>
      <c r="TMY9" s="26"/>
      <c r="TMZ9" s="26"/>
      <c r="TNA9" s="26"/>
      <c r="TNB9" s="26"/>
      <c r="TNC9" s="27"/>
      <c r="TNF9" s="25"/>
      <c r="TNG9" s="26"/>
      <c r="TNH9" s="26"/>
      <c r="TNI9" s="26"/>
      <c r="TNJ9" s="26"/>
      <c r="TNK9" s="27"/>
      <c r="TNN9" s="25"/>
      <c r="TNO9" s="26"/>
      <c r="TNP9" s="26"/>
      <c r="TNQ9" s="26"/>
      <c r="TNR9" s="26"/>
      <c r="TNS9" s="27"/>
      <c r="TNV9" s="25"/>
      <c r="TNW9" s="26"/>
      <c r="TNX9" s="26"/>
      <c r="TNY9" s="26"/>
      <c r="TNZ9" s="26"/>
      <c r="TOA9" s="27"/>
      <c r="TOD9" s="25"/>
      <c r="TOE9" s="26"/>
      <c r="TOF9" s="26"/>
      <c r="TOG9" s="26"/>
      <c r="TOH9" s="26"/>
      <c r="TOI9" s="27"/>
      <c r="TOL9" s="25"/>
      <c r="TOM9" s="26"/>
      <c r="TON9" s="26"/>
      <c r="TOO9" s="26"/>
      <c r="TOP9" s="26"/>
      <c r="TOQ9" s="27"/>
      <c r="TOT9" s="25"/>
      <c r="TOU9" s="26"/>
      <c r="TOV9" s="26"/>
      <c r="TOW9" s="26"/>
      <c r="TOX9" s="26"/>
      <c r="TOY9" s="27"/>
      <c r="TPB9" s="25"/>
      <c r="TPC9" s="26"/>
      <c r="TPD9" s="26"/>
      <c r="TPE9" s="26"/>
      <c r="TPF9" s="26"/>
      <c r="TPG9" s="27"/>
      <c r="TPJ9" s="25"/>
      <c r="TPK9" s="26"/>
      <c r="TPL9" s="26"/>
      <c r="TPM9" s="26"/>
      <c r="TPN9" s="26"/>
      <c r="TPO9" s="27"/>
      <c r="TPR9" s="25"/>
      <c r="TPS9" s="26"/>
      <c r="TPT9" s="26"/>
      <c r="TPU9" s="26"/>
      <c r="TPV9" s="26"/>
      <c r="TPW9" s="27"/>
      <c r="TPZ9" s="25"/>
      <c r="TQA9" s="26"/>
      <c r="TQB9" s="26"/>
      <c r="TQC9" s="26"/>
      <c r="TQD9" s="26"/>
      <c r="TQE9" s="27"/>
      <c r="TQH9" s="25"/>
      <c r="TQI9" s="26"/>
      <c r="TQJ9" s="26"/>
      <c r="TQK9" s="26"/>
      <c r="TQL9" s="26"/>
      <c r="TQM9" s="27"/>
      <c r="TQP9" s="25"/>
      <c r="TQQ9" s="26"/>
      <c r="TQR9" s="26"/>
      <c r="TQS9" s="26"/>
      <c r="TQT9" s="26"/>
      <c r="TQU9" s="27"/>
      <c r="TQX9" s="25"/>
      <c r="TQY9" s="26"/>
      <c r="TQZ9" s="26"/>
      <c r="TRA9" s="26"/>
      <c r="TRB9" s="26"/>
      <c r="TRC9" s="27"/>
      <c r="TRF9" s="25"/>
      <c r="TRG9" s="26"/>
      <c r="TRH9" s="26"/>
      <c r="TRI9" s="26"/>
      <c r="TRJ9" s="26"/>
      <c r="TRK9" s="27"/>
      <c r="TRN9" s="25"/>
      <c r="TRO9" s="26"/>
      <c r="TRP9" s="26"/>
      <c r="TRQ9" s="26"/>
      <c r="TRR9" s="26"/>
      <c r="TRS9" s="27"/>
      <c r="TRV9" s="25"/>
      <c r="TRW9" s="26"/>
      <c r="TRX9" s="26"/>
      <c r="TRY9" s="26"/>
      <c r="TRZ9" s="26"/>
      <c r="TSA9" s="27"/>
      <c r="TSD9" s="25"/>
      <c r="TSE9" s="26"/>
      <c r="TSF9" s="26"/>
      <c r="TSG9" s="26"/>
      <c r="TSH9" s="26"/>
      <c r="TSI9" s="27"/>
      <c r="TSL9" s="25"/>
      <c r="TSM9" s="26"/>
      <c r="TSN9" s="26"/>
      <c r="TSO9" s="26"/>
      <c r="TSP9" s="26"/>
      <c r="TSQ9" s="27"/>
      <c r="TST9" s="25"/>
      <c r="TSU9" s="26"/>
      <c r="TSV9" s="26"/>
      <c r="TSW9" s="26"/>
      <c r="TSX9" s="26"/>
      <c r="TSY9" s="27"/>
      <c r="TTB9" s="25"/>
      <c r="TTC9" s="26"/>
      <c r="TTD9" s="26"/>
      <c r="TTE9" s="26"/>
      <c r="TTF9" s="26"/>
      <c r="TTG9" s="27"/>
      <c r="TTJ9" s="25"/>
      <c r="TTK9" s="26"/>
      <c r="TTL9" s="26"/>
      <c r="TTM9" s="26"/>
      <c r="TTN9" s="26"/>
      <c r="TTO9" s="27"/>
      <c r="TTR9" s="25"/>
      <c r="TTS9" s="26"/>
      <c r="TTT9" s="26"/>
      <c r="TTU9" s="26"/>
      <c r="TTV9" s="26"/>
      <c r="TTW9" s="27"/>
      <c r="TTZ9" s="25"/>
      <c r="TUA9" s="26"/>
      <c r="TUB9" s="26"/>
      <c r="TUC9" s="26"/>
      <c r="TUD9" s="26"/>
      <c r="TUE9" s="27"/>
      <c r="TUH9" s="25"/>
      <c r="TUI9" s="26"/>
      <c r="TUJ9" s="26"/>
      <c r="TUK9" s="26"/>
      <c r="TUL9" s="26"/>
      <c r="TUM9" s="27"/>
      <c r="TUP9" s="25"/>
      <c r="TUQ9" s="26"/>
      <c r="TUR9" s="26"/>
      <c r="TUS9" s="26"/>
      <c r="TUT9" s="26"/>
      <c r="TUU9" s="27"/>
      <c r="TUX9" s="25"/>
      <c r="TUY9" s="26"/>
      <c r="TUZ9" s="26"/>
      <c r="TVA9" s="26"/>
      <c r="TVB9" s="26"/>
      <c r="TVC9" s="27"/>
      <c r="TVF9" s="25"/>
      <c r="TVG9" s="26"/>
      <c r="TVH9" s="26"/>
      <c r="TVI9" s="26"/>
      <c r="TVJ9" s="26"/>
      <c r="TVK9" s="27"/>
      <c r="TVN9" s="25"/>
      <c r="TVO9" s="26"/>
      <c r="TVP9" s="26"/>
      <c r="TVQ9" s="26"/>
      <c r="TVR9" s="26"/>
      <c r="TVS9" s="27"/>
      <c r="TVV9" s="25"/>
      <c r="TVW9" s="26"/>
      <c r="TVX9" s="26"/>
      <c r="TVY9" s="26"/>
      <c r="TVZ9" s="26"/>
      <c r="TWA9" s="27"/>
      <c r="TWD9" s="25"/>
      <c r="TWE9" s="26"/>
      <c r="TWF9" s="26"/>
      <c r="TWG9" s="26"/>
      <c r="TWH9" s="26"/>
      <c r="TWI9" s="27"/>
      <c r="TWL9" s="25"/>
      <c r="TWM9" s="26"/>
      <c r="TWN9" s="26"/>
      <c r="TWO9" s="26"/>
      <c r="TWP9" s="26"/>
      <c r="TWQ9" s="27"/>
      <c r="TWT9" s="25"/>
      <c r="TWU9" s="26"/>
      <c r="TWV9" s="26"/>
      <c r="TWW9" s="26"/>
      <c r="TWX9" s="26"/>
      <c r="TWY9" s="27"/>
      <c r="TXB9" s="25"/>
      <c r="TXC9" s="26"/>
      <c r="TXD9" s="26"/>
      <c r="TXE9" s="26"/>
      <c r="TXF9" s="26"/>
      <c r="TXG9" s="27"/>
      <c r="TXJ9" s="25"/>
      <c r="TXK9" s="26"/>
      <c r="TXL9" s="26"/>
      <c r="TXM9" s="26"/>
      <c r="TXN9" s="26"/>
      <c r="TXO9" s="27"/>
      <c r="TXR9" s="25"/>
      <c r="TXS9" s="26"/>
      <c r="TXT9" s="26"/>
      <c r="TXU9" s="26"/>
      <c r="TXV9" s="26"/>
      <c r="TXW9" s="27"/>
      <c r="TXZ9" s="25"/>
      <c r="TYA9" s="26"/>
      <c r="TYB9" s="26"/>
      <c r="TYC9" s="26"/>
      <c r="TYD9" s="26"/>
      <c r="TYE9" s="27"/>
      <c r="TYH9" s="25"/>
      <c r="TYI9" s="26"/>
      <c r="TYJ9" s="26"/>
      <c r="TYK9" s="26"/>
      <c r="TYL9" s="26"/>
      <c r="TYM9" s="27"/>
      <c r="TYP9" s="25"/>
      <c r="TYQ9" s="26"/>
      <c r="TYR9" s="26"/>
      <c r="TYS9" s="26"/>
      <c r="TYT9" s="26"/>
      <c r="TYU9" s="27"/>
      <c r="TYX9" s="25"/>
      <c r="TYY9" s="26"/>
      <c r="TYZ9" s="26"/>
      <c r="TZA9" s="26"/>
      <c r="TZB9" s="26"/>
      <c r="TZC9" s="27"/>
      <c r="TZF9" s="25"/>
      <c r="TZG9" s="26"/>
      <c r="TZH9" s="26"/>
      <c r="TZI9" s="26"/>
      <c r="TZJ9" s="26"/>
      <c r="TZK9" s="27"/>
      <c r="TZN9" s="25"/>
      <c r="TZO9" s="26"/>
      <c r="TZP9" s="26"/>
      <c r="TZQ9" s="26"/>
      <c r="TZR9" s="26"/>
      <c r="TZS9" s="27"/>
      <c r="TZV9" s="25"/>
      <c r="TZW9" s="26"/>
      <c r="TZX9" s="26"/>
      <c r="TZY9" s="26"/>
      <c r="TZZ9" s="26"/>
      <c r="UAA9" s="27"/>
      <c r="UAD9" s="25"/>
      <c r="UAE9" s="26"/>
      <c r="UAF9" s="26"/>
      <c r="UAG9" s="26"/>
      <c r="UAH9" s="26"/>
      <c r="UAI9" s="27"/>
      <c r="UAL9" s="25"/>
      <c r="UAM9" s="26"/>
      <c r="UAN9" s="26"/>
      <c r="UAO9" s="26"/>
      <c r="UAP9" s="26"/>
      <c r="UAQ9" s="27"/>
      <c r="UAT9" s="25"/>
      <c r="UAU9" s="26"/>
      <c r="UAV9" s="26"/>
      <c r="UAW9" s="26"/>
      <c r="UAX9" s="26"/>
      <c r="UAY9" s="27"/>
      <c r="UBB9" s="25"/>
      <c r="UBC9" s="26"/>
      <c r="UBD9" s="26"/>
      <c r="UBE9" s="26"/>
      <c r="UBF9" s="26"/>
      <c r="UBG9" s="27"/>
      <c r="UBJ9" s="25"/>
      <c r="UBK9" s="26"/>
      <c r="UBL9" s="26"/>
      <c r="UBM9" s="26"/>
      <c r="UBN9" s="26"/>
      <c r="UBO9" s="27"/>
      <c r="UBR9" s="25"/>
      <c r="UBS9" s="26"/>
      <c r="UBT9" s="26"/>
      <c r="UBU9" s="26"/>
      <c r="UBV9" s="26"/>
      <c r="UBW9" s="27"/>
      <c r="UBZ9" s="25"/>
      <c r="UCA9" s="26"/>
      <c r="UCB9" s="26"/>
      <c r="UCC9" s="26"/>
      <c r="UCD9" s="26"/>
      <c r="UCE9" s="27"/>
      <c r="UCH9" s="25"/>
      <c r="UCI9" s="26"/>
      <c r="UCJ9" s="26"/>
      <c r="UCK9" s="26"/>
      <c r="UCL9" s="26"/>
      <c r="UCM9" s="27"/>
      <c r="UCP9" s="25"/>
      <c r="UCQ9" s="26"/>
      <c r="UCR9" s="26"/>
      <c r="UCS9" s="26"/>
      <c r="UCT9" s="26"/>
      <c r="UCU9" s="27"/>
      <c r="UCX9" s="25"/>
      <c r="UCY9" s="26"/>
      <c r="UCZ9" s="26"/>
      <c r="UDA9" s="26"/>
      <c r="UDB9" s="26"/>
      <c r="UDC9" s="27"/>
      <c r="UDF9" s="25"/>
      <c r="UDG9" s="26"/>
      <c r="UDH9" s="26"/>
      <c r="UDI9" s="26"/>
      <c r="UDJ9" s="26"/>
      <c r="UDK9" s="27"/>
      <c r="UDN9" s="25"/>
      <c r="UDO9" s="26"/>
      <c r="UDP9" s="26"/>
      <c r="UDQ9" s="26"/>
      <c r="UDR9" s="26"/>
      <c r="UDS9" s="27"/>
      <c r="UDV9" s="25"/>
      <c r="UDW9" s="26"/>
      <c r="UDX9" s="26"/>
      <c r="UDY9" s="26"/>
      <c r="UDZ9" s="26"/>
      <c r="UEA9" s="27"/>
      <c r="UED9" s="25"/>
      <c r="UEE9" s="26"/>
      <c r="UEF9" s="26"/>
      <c r="UEG9" s="26"/>
      <c r="UEH9" s="26"/>
      <c r="UEI9" s="27"/>
      <c r="UEL9" s="25"/>
      <c r="UEM9" s="26"/>
      <c r="UEN9" s="26"/>
      <c r="UEO9" s="26"/>
      <c r="UEP9" s="26"/>
      <c r="UEQ9" s="27"/>
      <c r="UET9" s="25"/>
      <c r="UEU9" s="26"/>
      <c r="UEV9" s="26"/>
      <c r="UEW9" s="26"/>
      <c r="UEX9" s="26"/>
      <c r="UEY9" s="27"/>
      <c r="UFB9" s="25"/>
      <c r="UFC9" s="26"/>
      <c r="UFD9" s="26"/>
      <c r="UFE9" s="26"/>
      <c r="UFF9" s="26"/>
      <c r="UFG9" s="27"/>
      <c r="UFJ9" s="25"/>
      <c r="UFK9" s="26"/>
      <c r="UFL9" s="26"/>
      <c r="UFM9" s="26"/>
      <c r="UFN9" s="26"/>
      <c r="UFO9" s="27"/>
      <c r="UFR9" s="25"/>
      <c r="UFS9" s="26"/>
      <c r="UFT9" s="26"/>
      <c r="UFU9" s="26"/>
      <c r="UFV9" s="26"/>
      <c r="UFW9" s="27"/>
      <c r="UFZ9" s="25"/>
      <c r="UGA9" s="26"/>
      <c r="UGB9" s="26"/>
      <c r="UGC9" s="26"/>
      <c r="UGD9" s="26"/>
      <c r="UGE9" s="27"/>
      <c r="UGH9" s="25"/>
      <c r="UGI9" s="26"/>
      <c r="UGJ9" s="26"/>
      <c r="UGK9" s="26"/>
      <c r="UGL9" s="26"/>
      <c r="UGM9" s="27"/>
      <c r="UGP9" s="25"/>
      <c r="UGQ9" s="26"/>
      <c r="UGR9" s="26"/>
      <c r="UGS9" s="26"/>
      <c r="UGT9" s="26"/>
      <c r="UGU9" s="27"/>
      <c r="UGX9" s="25"/>
      <c r="UGY9" s="26"/>
      <c r="UGZ9" s="26"/>
      <c r="UHA9" s="26"/>
      <c r="UHB9" s="26"/>
      <c r="UHC9" s="27"/>
      <c r="UHF9" s="25"/>
      <c r="UHG9" s="26"/>
      <c r="UHH9" s="26"/>
      <c r="UHI9" s="26"/>
      <c r="UHJ9" s="26"/>
      <c r="UHK9" s="27"/>
      <c r="UHN9" s="25"/>
      <c r="UHO9" s="26"/>
      <c r="UHP9" s="26"/>
      <c r="UHQ9" s="26"/>
      <c r="UHR9" s="26"/>
      <c r="UHS9" s="27"/>
      <c r="UHV9" s="25"/>
      <c r="UHW9" s="26"/>
      <c r="UHX9" s="26"/>
      <c r="UHY9" s="26"/>
      <c r="UHZ9" s="26"/>
      <c r="UIA9" s="27"/>
      <c r="UID9" s="25"/>
      <c r="UIE9" s="26"/>
      <c r="UIF9" s="26"/>
      <c r="UIG9" s="26"/>
      <c r="UIH9" s="26"/>
      <c r="UII9" s="27"/>
      <c r="UIL9" s="25"/>
      <c r="UIM9" s="26"/>
      <c r="UIN9" s="26"/>
      <c r="UIO9" s="26"/>
      <c r="UIP9" s="26"/>
      <c r="UIQ9" s="27"/>
      <c r="UIT9" s="25"/>
      <c r="UIU9" s="26"/>
      <c r="UIV9" s="26"/>
      <c r="UIW9" s="26"/>
      <c r="UIX9" s="26"/>
      <c r="UIY9" s="27"/>
      <c r="UJB9" s="25"/>
      <c r="UJC9" s="26"/>
      <c r="UJD9" s="26"/>
      <c r="UJE9" s="26"/>
      <c r="UJF9" s="26"/>
      <c r="UJG9" s="27"/>
      <c r="UJJ9" s="25"/>
      <c r="UJK9" s="26"/>
      <c r="UJL9" s="26"/>
      <c r="UJM9" s="26"/>
      <c r="UJN9" s="26"/>
      <c r="UJO9" s="27"/>
      <c r="UJR9" s="25"/>
      <c r="UJS9" s="26"/>
      <c r="UJT9" s="26"/>
      <c r="UJU9" s="26"/>
      <c r="UJV9" s="26"/>
      <c r="UJW9" s="27"/>
      <c r="UJZ9" s="25"/>
      <c r="UKA9" s="26"/>
      <c r="UKB9" s="26"/>
      <c r="UKC9" s="26"/>
      <c r="UKD9" s="26"/>
      <c r="UKE9" s="27"/>
      <c r="UKH9" s="25"/>
      <c r="UKI9" s="26"/>
      <c r="UKJ9" s="26"/>
      <c r="UKK9" s="26"/>
      <c r="UKL9" s="26"/>
      <c r="UKM9" s="27"/>
      <c r="UKP9" s="25"/>
      <c r="UKQ9" s="26"/>
      <c r="UKR9" s="26"/>
      <c r="UKS9" s="26"/>
      <c r="UKT9" s="26"/>
      <c r="UKU9" s="27"/>
      <c r="UKX9" s="25"/>
      <c r="UKY9" s="26"/>
      <c r="UKZ9" s="26"/>
      <c r="ULA9" s="26"/>
      <c r="ULB9" s="26"/>
      <c r="ULC9" s="27"/>
      <c r="ULF9" s="25"/>
      <c r="ULG9" s="26"/>
      <c r="ULH9" s="26"/>
      <c r="ULI9" s="26"/>
      <c r="ULJ9" s="26"/>
      <c r="ULK9" s="27"/>
      <c r="ULN9" s="25"/>
      <c r="ULO9" s="26"/>
      <c r="ULP9" s="26"/>
      <c r="ULQ9" s="26"/>
      <c r="ULR9" s="26"/>
      <c r="ULS9" s="27"/>
      <c r="ULV9" s="25"/>
      <c r="ULW9" s="26"/>
      <c r="ULX9" s="26"/>
      <c r="ULY9" s="26"/>
      <c r="ULZ9" s="26"/>
      <c r="UMA9" s="27"/>
      <c r="UMD9" s="25"/>
      <c r="UME9" s="26"/>
      <c r="UMF9" s="26"/>
      <c r="UMG9" s="26"/>
      <c r="UMH9" s="26"/>
      <c r="UMI9" s="27"/>
      <c r="UML9" s="25"/>
      <c r="UMM9" s="26"/>
      <c r="UMN9" s="26"/>
      <c r="UMO9" s="26"/>
      <c r="UMP9" s="26"/>
      <c r="UMQ9" s="27"/>
      <c r="UMT9" s="25"/>
      <c r="UMU9" s="26"/>
      <c r="UMV9" s="26"/>
      <c r="UMW9" s="26"/>
      <c r="UMX9" s="26"/>
      <c r="UMY9" s="27"/>
      <c r="UNB9" s="25"/>
      <c r="UNC9" s="26"/>
      <c r="UND9" s="26"/>
      <c r="UNE9" s="26"/>
      <c r="UNF9" s="26"/>
      <c r="UNG9" s="27"/>
      <c r="UNJ9" s="25"/>
      <c r="UNK9" s="26"/>
      <c r="UNL9" s="26"/>
      <c r="UNM9" s="26"/>
      <c r="UNN9" s="26"/>
      <c r="UNO9" s="27"/>
      <c r="UNR9" s="25"/>
      <c r="UNS9" s="26"/>
      <c r="UNT9" s="26"/>
      <c r="UNU9" s="26"/>
      <c r="UNV9" s="26"/>
      <c r="UNW9" s="27"/>
      <c r="UNZ9" s="25"/>
      <c r="UOA9" s="26"/>
      <c r="UOB9" s="26"/>
      <c r="UOC9" s="26"/>
      <c r="UOD9" s="26"/>
      <c r="UOE9" s="27"/>
      <c r="UOH9" s="25"/>
      <c r="UOI9" s="26"/>
      <c r="UOJ9" s="26"/>
      <c r="UOK9" s="26"/>
      <c r="UOL9" s="26"/>
      <c r="UOM9" s="27"/>
      <c r="UOP9" s="25"/>
      <c r="UOQ9" s="26"/>
      <c r="UOR9" s="26"/>
      <c r="UOS9" s="26"/>
      <c r="UOT9" s="26"/>
      <c r="UOU9" s="27"/>
      <c r="UOX9" s="25"/>
      <c r="UOY9" s="26"/>
      <c r="UOZ9" s="26"/>
      <c r="UPA9" s="26"/>
      <c r="UPB9" s="26"/>
      <c r="UPC9" s="27"/>
      <c r="UPF9" s="25"/>
      <c r="UPG9" s="26"/>
      <c r="UPH9" s="26"/>
      <c r="UPI9" s="26"/>
      <c r="UPJ9" s="26"/>
      <c r="UPK9" s="27"/>
      <c r="UPN9" s="25"/>
      <c r="UPO9" s="26"/>
      <c r="UPP9" s="26"/>
      <c r="UPQ9" s="26"/>
      <c r="UPR9" s="26"/>
      <c r="UPS9" s="27"/>
      <c r="UPV9" s="25"/>
      <c r="UPW9" s="26"/>
      <c r="UPX9" s="26"/>
      <c r="UPY9" s="26"/>
      <c r="UPZ9" s="26"/>
      <c r="UQA9" s="27"/>
      <c r="UQD9" s="25"/>
      <c r="UQE9" s="26"/>
      <c r="UQF9" s="26"/>
      <c r="UQG9" s="26"/>
      <c r="UQH9" s="26"/>
      <c r="UQI9" s="27"/>
      <c r="UQL9" s="25"/>
      <c r="UQM9" s="26"/>
      <c r="UQN9" s="26"/>
      <c r="UQO9" s="26"/>
      <c r="UQP9" s="26"/>
      <c r="UQQ9" s="27"/>
      <c r="UQT9" s="25"/>
      <c r="UQU9" s="26"/>
      <c r="UQV9" s="26"/>
      <c r="UQW9" s="26"/>
      <c r="UQX9" s="26"/>
      <c r="UQY9" s="27"/>
      <c r="URB9" s="25"/>
      <c r="URC9" s="26"/>
      <c r="URD9" s="26"/>
      <c r="URE9" s="26"/>
      <c r="URF9" s="26"/>
      <c r="URG9" s="27"/>
      <c r="URJ9" s="25"/>
      <c r="URK9" s="26"/>
      <c r="URL9" s="26"/>
      <c r="URM9" s="26"/>
      <c r="URN9" s="26"/>
      <c r="URO9" s="27"/>
      <c r="URR9" s="25"/>
      <c r="URS9" s="26"/>
      <c r="URT9" s="26"/>
      <c r="URU9" s="26"/>
      <c r="URV9" s="26"/>
      <c r="URW9" s="27"/>
      <c r="URZ9" s="25"/>
      <c r="USA9" s="26"/>
      <c r="USB9" s="26"/>
      <c r="USC9" s="26"/>
      <c r="USD9" s="26"/>
      <c r="USE9" s="27"/>
      <c r="USH9" s="25"/>
      <c r="USI9" s="26"/>
      <c r="USJ9" s="26"/>
      <c r="USK9" s="26"/>
      <c r="USL9" s="26"/>
      <c r="USM9" s="27"/>
      <c r="USP9" s="25"/>
      <c r="USQ9" s="26"/>
      <c r="USR9" s="26"/>
      <c r="USS9" s="26"/>
      <c r="UST9" s="26"/>
      <c r="USU9" s="27"/>
      <c r="USX9" s="25"/>
      <c r="USY9" s="26"/>
      <c r="USZ9" s="26"/>
      <c r="UTA9" s="26"/>
      <c r="UTB9" s="26"/>
      <c r="UTC9" s="27"/>
      <c r="UTF9" s="25"/>
      <c r="UTG9" s="26"/>
      <c r="UTH9" s="26"/>
      <c r="UTI9" s="26"/>
      <c r="UTJ9" s="26"/>
      <c r="UTK9" s="27"/>
      <c r="UTN9" s="25"/>
      <c r="UTO9" s="26"/>
      <c r="UTP9" s="26"/>
      <c r="UTQ9" s="26"/>
      <c r="UTR9" s="26"/>
      <c r="UTS9" s="27"/>
      <c r="UTV9" s="25"/>
      <c r="UTW9" s="26"/>
      <c r="UTX9" s="26"/>
      <c r="UTY9" s="26"/>
      <c r="UTZ9" s="26"/>
      <c r="UUA9" s="27"/>
      <c r="UUD9" s="25"/>
      <c r="UUE9" s="26"/>
      <c r="UUF9" s="26"/>
      <c r="UUG9" s="26"/>
      <c r="UUH9" s="26"/>
      <c r="UUI9" s="27"/>
      <c r="UUL9" s="25"/>
      <c r="UUM9" s="26"/>
      <c r="UUN9" s="26"/>
      <c r="UUO9" s="26"/>
      <c r="UUP9" s="26"/>
      <c r="UUQ9" s="27"/>
      <c r="UUT9" s="25"/>
      <c r="UUU9" s="26"/>
      <c r="UUV9" s="26"/>
      <c r="UUW9" s="26"/>
      <c r="UUX9" s="26"/>
      <c r="UUY9" s="27"/>
      <c r="UVB9" s="25"/>
      <c r="UVC9" s="26"/>
      <c r="UVD9" s="26"/>
      <c r="UVE9" s="26"/>
      <c r="UVF9" s="26"/>
      <c r="UVG9" s="27"/>
      <c r="UVJ9" s="25"/>
      <c r="UVK9" s="26"/>
      <c r="UVL9" s="26"/>
      <c r="UVM9" s="26"/>
      <c r="UVN9" s="26"/>
      <c r="UVO9" s="27"/>
      <c r="UVR9" s="25"/>
      <c r="UVS9" s="26"/>
      <c r="UVT9" s="26"/>
      <c r="UVU9" s="26"/>
      <c r="UVV9" s="26"/>
      <c r="UVW9" s="27"/>
      <c r="UVZ9" s="25"/>
      <c r="UWA9" s="26"/>
      <c r="UWB9" s="26"/>
      <c r="UWC9" s="26"/>
      <c r="UWD9" s="26"/>
      <c r="UWE9" s="27"/>
      <c r="UWH9" s="25"/>
      <c r="UWI9" s="26"/>
      <c r="UWJ9" s="26"/>
      <c r="UWK9" s="26"/>
      <c r="UWL9" s="26"/>
      <c r="UWM9" s="27"/>
      <c r="UWP9" s="25"/>
      <c r="UWQ9" s="26"/>
      <c r="UWR9" s="26"/>
      <c r="UWS9" s="26"/>
      <c r="UWT9" s="26"/>
      <c r="UWU9" s="27"/>
      <c r="UWX9" s="25"/>
      <c r="UWY9" s="26"/>
      <c r="UWZ9" s="26"/>
      <c r="UXA9" s="26"/>
      <c r="UXB9" s="26"/>
      <c r="UXC9" s="27"/>
      <c r="UXF9" s="25"/>
      <c r="UXG9" s="26"/>
      <c r="UXH9" s="26"/>
      <c r="UXI9" s="26"/>
      <c r="UXJ9" s="26"/>
      <c r="UXK9" s="27"/>
      <c r="UXN9" s="25"/>
      <c r="UXO9" s="26"/>
      <c r="UXP9" s="26"/>
      <c r="UXQ9" s="26"/>
      <c r="UXR9" s="26"/>
      <c r="UXS9" s="27"/>
      <c r="UXV9" s="25"/>
      <c r="UXW9" s="26"/>
      <c r="UXX9" s="26"/>
      <c r="UXY9" s="26"/>
      <c r="UXZ9" s="26"/>
      <c r="UYA9" s="27"/>
      <c r="UYD9" s="25"/>
      <c r="UYE9" s="26"/>
      <c r="UYF9" s="26"/>
      <c r="UYG9" s="26"/>
      <c r="UYH9" s="26"/>
      <c r="UYI9" s="27"/>
      <c r="UYL9" s="25"/>
      <c r="UYM9" s="26"/>
      <c r="UYN9" s="26"/>
      <c r="UYO9" s="26"/>
      <c r="UYP9" s="26"/>
      <c r="UYQ9" s="27"/>
      <c r="UYT9" s="25"/>
      <c r="UYU9" s="26"/>
      <c r="UYV9" s="26"/>
      <c r="UYW9" s="26"/>
      <c r="UYX9" s="26"/>
      <c r="UYY9" s="27"/>
      <c r="UZB9" s="25"/>
      <c r="UZC9" s="26"/>
      <c r="UZD9" s="26"/>
      <c r="UZE9" s="26"/>
      <c r="UZF9" s="26"/>
      <c r="UZG9" s="27"/>
      <c r="UZJ9" s="25"/>
      <c r="UZK9" s="26"/>
      <c r="UZL9" s="26"/>
      <c r="UZM9" s="26"/>
      <c r="UZN9" s="26"/>
      <c r="UZO9" s="27"/>
      <c r="UZR9" s="25"/>
      <c r="UZS9" s="26"/>
      <c r="UZT9" s="26"/>
      <c r="UZU9" s="26"/>
      <c r="UZV9" s="26"/>
      <c r="UZW9" s="27"/>
      <c r="UZZ9" s="25"/>
      <c r="VAA9" s="26"/>
      <c r="VAB9" s="26"/>
      <c r="VAC9" s="26"/>
      <c r="VAD9" s="26"/>
      <c r="VAE9" s="27"/>
      <c r="VAH9" s="25"/>
      <c r="VAI9" s="26"/>
      <c r="VAJ9" s="26"/>
      <c r="VAK9" s="26"/>
      <c r="VAL9" s="26"/>
      <c r="VAM9" s="27"/>
      <c r="VAP9" s="25"/>
      <c r="VAQ9" s="26"/>
      <c r="VAR9" s="26"/>
      <c r="VAS9" s="26"/>
      <c r="VAT9" s="26"/>
      <c r="VAU9" s="27"/>
      <c r="VAX9" s="25"/>
      <c r="VAY9" s="26"/>
      <c r="VAZ9" s="26"/>
      <c r="VBA9" s="26"/>
      <c r="VBB9" s="26"/>
      <c r="VBC9" s="27"/>
      <c r="VBF9" s="25"/>
      <c r="VBG9" s="26"/>
      <c r="VBH9" s="26"/>
      <c r="VBI9" s="26"/>
      <c r="VBJ9" s="26"/>
      <c r="VBK9" s="27"/>
      <c r="VBN9" s="25"/>
      <c r="VBO9" s="26"/>
      <c r="VBP9" s="26"/>
      <c r="VBQ9" s="26"/>
      <c r="VBR9" s="26"/>
      <c r="VBS9" s="27"/>
      <c r="VBV9" s="25"/>
      <c r="VBW9" s="26"/>
      <c r="VBX9" s="26"/>
      <c r="VBY9" s="26"/>
      <c r="VBZ9" s="26"/>
      <c r="VCA9" s="27"/>
      <c r="VCD9" s="25"/>
      <c r="VCE9" s="26"/>
      <c r="VCF9" s="26"/>
      <c r="VCG9" s="26"/>
      <c r="VCH9" s="26"/>
      <c r="VCI9" s="27"/>
      <c r="VCL9" s="25"/>
      <c r="VCM9" s="26"/>
      <c r="VCN9" s="26"/>
      <c r="VCO9" s="26"/>
      <c r="VCP9" s="26"/>
      <c r="VCQ9" s="27"/>
      <c r="VCT9" s="25"/>
      <c r="VCU9" s="26"/>
      <c r="VCV9" s="26"/>
      <c r="VCW9" s="26"/>
      <c r="VCX9" s="26"/>
      <c r="VCY9" s="27"/>
      <c r="VDB9" s="25"/>
      <c r="VDC9" s="26"/>
      <c r="VDD9" s="26"/>
      <c r="VDE9" s="26"/>
      <c r="VDF9" s="26"/>
      <c r="VDG9" s="27"/>
      <c r="VDJ9" s="25"/>
      <c r="VDK9" s="26"/>
      <c r="VDL9" s="26"/>
      <c r="VDM9" s="26"/>
      <c r="VDN9" s="26"/>
      <c r="VDO9" s="27"/>
      <c r="VDR9" s="25"/>
      <c r="VDS9" s="26"/>
      <c r="VDT9" s="26"/>
      <c r="VDU9" s="26"/>
      <c r="VDV9" s="26"/>
      <c r="VDW9" s="27"/>
      <c r="VDZ9" s="25"/>
      <c r="VEA9" s="26"/>
      <c r="VEB9" s="26"/>
      <c r="VEC9" s="26"/>
      <c r="VED9" s="26"/>
      <c r="VEE9" s="27"/>
      <c r="VEH9" s="25"/>
      <c r="VEI9" s="26"/>
      <c r="VEJ9" s="26"/>
      <c r="VEK9" s="26"/>
      <c r="VEL9" s="26"/>
      <c r="VEM9" s="27"/>
      <c r="VEP9" s="25"/>
      <c r="VEQ9" s="26"/>
      <c r="VER9" s="26"/>
      <c r="VES9" s="26"/>
      <c r="VET9" s="26"/>
      <c r="VEU9" s="27"/>
      <c r="VEX9" s="25"/>
      <c r="VEY9" s="26"/>
      <c r="VEZ9" s="26"/>
      <c r="VFA9" s="26"/>
      <c r="VFB9" s="26"/>
      <c r="VFC9" s="27"/>
      <c r="VFF9" s="25"/>
      <c r="VFG9" s="26"/>
      <c r="VFH9" s="26"/>
      <c r="VFI9" s="26"/>
      <c r="VFJ9" s="26"/>
      <c r="VFK9" s="27"/>
      <c r="VFN9" s="25"/>
      <c r="VFO9" s="26"/>
      <c r="VFP9" s="26"/>
      <c r="VFQ9" s="26"/>
      <c r="VFR9" s="26"/>
      <c r="VFS9" s="27"/>
      <c r="VFV9" s="25"/>
      <c r="VFW9" s="26"/>
      <c r="VFX9" s="26"/>
      <c r="VFY9" s="26"/>
      <c r="VFZ9" s="26"/>
      <c r="VGA9" s="27"/>
      <c r="VGD9" s="25"/>
      <c r="VGE9" s="26"/>
      <c r="VGF9" s="26"/>
      <c r="VGG9" s="26"/>
      <c r="VGH9" s="26"/>
      <c r="VGI9" s="27"/>
      <c r="VGL9" s="25"/>
      <c r="VGM9" s="26"/>
      <c r="VGN9" s="26"/>
      <c r="VGO9" s="26"/>
      <c r="VGP9" s="26"/>
      <c r="VGQ9" s="27"/>
      <c r="VGT9" s="25"/>
      <c r="VGU9" s="26"/>
      <c r="VGV9" s="26"/>
      <c r="VGW9" s="26"/>
      <c r="VGX9" s="26"/>
      <c r="VGY9" s="27"/>
      <c r="VHB9" s="25"/>
      <c r="VHC9" s="26"/>
      <c r="VHD9" s="26"/>
      <c r="VHE9" s="26"/>
      <c r="VHF9" s="26"/>
      <c r="VHG9" s="27"/>
      <c r="VHJ9" s="25"/>
      <c r="VHK9" s="26"/>
      <c r="VHL9" s="26"/>
      <c r="VHM9" s="26"/>
      <c r="VHN9" s="26"/>
      <c r="VHO9" s="27"/>
      <c r="VHR9" s="25"/>
      <c r="VHS9" s="26"/>
      <c r="VHT9" s="26"/>
      <c r="VHU9" s="26"/>
      <c r="VHV9" s="26"/>
      <c r="VHW9" s="27"/>
      <c r="VHZ9" s="25"/>
      <c r="VIA9" s="26"/>
      <c r="VIB9" s="26"/>
      <c r="VIC9" s="26"/>
      <c r="VID9" s="26"/>
      <c r="VIE9" s="27"/>
      <c r="VIH9" s="25"/>
      <c r="VII9" s="26"/>
      <c r="VIJ9" s="26"/>
      <c r="VIK9" s="26"/>
      <c r="VIL9" s="26"/>
      <c r="VIM9" s="27"/>
      <c r="VIP9" s="25"/>
      <c r="VIQ9" s="26"/>
      <c r="VIR9" s="26"/>
      <c r="VIS9" s="26"/>
      <c r="VIT9" s="26"/>
      <c r="VIU9" s="27"/>
      <c r="VIX9" s="25"/>
      <c r="VIY9" s="26"/>
      <c r="VIZ9" s="26"/>
      <c r="VJA9" s="26"/>
      <c r="VJB9" s="26"/>
      <c r="VJC9" s="27"/>
      <c r="VJF9" s="25"/>
      <c r="VJG9" s="26"/>
      <c r="VJH9" s="26"/>
      <c r="VJI9" s="26"/>
      <c r="VJJ9" s="26"/>
      <c r="VJK9" s="27"/>
      <c r="VJN9" s="25"/>
      <c r="VJO9" s="26"/>
      <c r="VJP9" s="26"/>
      <c r="VJQ9" s="26"/>
      <c r="VJR9" s="26"/>
      <c r="VJS9" s="27"/>
      <c r="VJV9" s="25"/>
      <c r="VJW9" s="26"/>
      <c r="VJX9" s="26"/>
      <c r="VJY9" s="26"/>
      <c r="VJZ9" s="26"/>
      <c r="VKA9" s="27"/>
      <c r="VKD9" s="25"/>
      <c r="VKE9" s="26"/>
      <c r="VKF9" s="26"/>
      <c r="VKG9" s="26"/>
      <c r="VKH9" s="26"/>
      <c r="VKI9" s="27"/>
      <c r="VKL9" s="25"/>
      <c r="VKM9" s="26"/>
      <c r="VKN9" s="26"/>
      <c r="VKO9" s="26"/>
      <c r="VKP9" s="26"/>
      <c r="VKQ9" s="27"/>
      <c r="VKT9" s="25"/>
      <c r="VKU9" s="26"/>
      <c r="VKV9" s="26"/>
      <c r="VKW9" s="26"/>
      <c r="VKX9" s="26"/>
      <c r="VKY9" s="27"/>
      <c r="VLB9" s="25"/>
      <c r="VLC9" s="26"/>
      <c r="VLD9" s="26"/>
      <c r="VLE9" s="26"/>
      <c r="VLF9" s="26"/>
      <c r="VLG9" s="27"/>
      <c r="VLJ9" s="25"/>
      <c r="VLK9" s="26"/>
      <c r="VLL9" s="26"/>
      <c r="VLM9" s="26"/>
      <c r="VLN9" s="26"/>
      <c r="VLO9" s="27"/>
      <c r="VLR9" s="25"/>
      <c r="VLS9" s="26"/>
      <c r="VLT9" s="26"/>
      <c r="VLU9" s="26"/>
      <c r="VLV9" s="26"/>
      <c r="VLW9" s="27"/>
      <c r="VLZ9" s="25"/>
      <c r="VMA9" s="26"/>
      <c r="VMB9" s="26"/>
      <c r="VMC9" s="26"/>
      <c r="VMD9" s="26"/>
      <c r="VME9" s="27"/>
      <c r="VMH9" s="25"/>
      <c r="VMI9" s="26"/>
      <c r="VMJ9" s="26"/>
      <c r="VMK9" s="26"/>
      <c r="VML9" s="26"/>
      <c r="VMM9" s="27"/>
      <c r="VMP9" s="25"/>
      <c r="VMQ9" s="26"/>
      <c r="VMR9" s="26"/>
      <c r="VMS9" s="26"/>
      <c r="VMT9" s="26"/>
      <c r="VMU9" s="27"/>
      <c r="VMX9" s="25"/>
      <c r="VMY9" s="26"/>
      <c r="VMZ9" s="26"/>
      <c r="VNA9" s="26"/>
      <c r="VNB9" s="26"/>
      <c r="VNC9" s="27"/>
      <c r="VNF9" s="25"/>
      <c r="VNG9" s="26"/>
      <c r="VNH9" s="26"/>
      <c r="VNI9" s="26"/>
      <c r="VNJ9" s="26"/>
      <c r="VNK9" s="27"/>
      <c r="VNN9" s="25"/>
      <c r="VNO9" s="26"/>
      <c r="VNP9" s="26"/>
      <c r="VNQ9" s="26"/>
      <c r="VNR9" s="26"/>
      <c r="VNS9" s="27"/>
      <c r="VNV9" s="25"/>
      <c r="VNW9" s="26"/>
      <c r="VNX9" s="26"/>
      <c r="VNY9" s="26"/>
      <c r="VNZ9" s="26"/>
      <c r="VOA9" s="27"/>
      <c r="VOD9" s="25"/>
      <c r="VOE9" s="26"/>
      <c r="VOF9" s="26"/>
      <c r="VOG9" s="26"/>
      <c r="VOH9" s="26"/>
      <c r="VOI9" s="27"/>
      <c r="VOL9" s="25"/>
      <c r="VOM9" s="26"/>
      <c r="VON9" s="26"/>
      <c r="VOO9" s="26"/>
      <c r="VOP9" s="26"/>
      <c r="VOQ9" s="27"/>
      <c r="VOT9" s="25"/>
      <c r="VOU9" s="26"/>
      <c r="VOV9" s="26"/>
      <c r="VOW9" s="26"/>
      <c r="VOX9" s="26"/>
      <c r="VOY9" s="27"/>
      <c r="VPB9" s="25"/>
      <c r="VPC9" s="26"/>
      <c r="VPD9" s="26"/>
      <c r="VPE9" s="26"/>
      <c r="VPF9" s="26"/>
      <c r="VPG9" s="27"/>
      <c r="VPJ9" s="25"/>
      <c r="VPK9" s="26"/>
      <c r="VPL9" s="26"/>
      <c r="VPM9" s="26"/>
      <c r="VPN9" s="26"/>
      <c r="VPO9" s="27"/>
      <c r="VPR9" s="25"/>
      <c r="VPS9" s="26"/>
      <c r="VPT9" s="26"/>
      <c r="VPU9" s="26"/>
      <c r="VPV9" s="26"/>
      <c r="VPW9" s="27"/>
      <c r="VPZ9" s="25"/>
      <c r="VQA9" s="26"/>
      <c r="VQB9" s="26"/>
      <c r="VQC9" s="26"/>
      <c r="VQD9" s="26"/>
      <c r="VQE9" s="27"/>
      <c r="VQH9" s="25"/>
      <c r="VQI9" s="26"/>
      <c r="VQJ9" s="26"/>
      <c r="VQK9" s="26"/>
      <c r="VQL9" s="26"/>
      <c r="VQM9" s="27"/>
      <c r="VQP9" s="25"/>
      <c r="VQQ9" s="26"/>
      <c r="VQR9" s="26"/>
      <c r="VQS9" s="26"/>
      <c r="VQT9" s="26"/>
      <c r="VQU9" s="27"/>
      <c r="VQX9" s="25"/>
      <c r="VQY9" s="26"/>
      <c r="VQZ9" s="26"/>
      <c r="VRA9" s="26"/>
      <c r="VRB9" s="26"/>
      <c r="VRC9" s="27"/>
      <c r="VRF9" s="25"/>
      <c r="VRG9" s="26"/>
      <c r="VRH9" s="26"/>
      <c r="VRI9" s="26"/>
      <c r="VRJ9" s="26"/>
      <c r="VRK9" s="27"/>
      <c r="VRN9" s="25"/>
      <c r="VRO9" s="26"/>
      <c r="VRP9" s="26"/>
      <c r="VRQ9" s="26"/>
      <c r="VRR9" s="26"/>
      <c r="VRS9" s="27"/>
      <c r="VRV9" s="25"/>
      <c r="VRW9" s="26"/>
      <c r="VRX9" s="26"/>
      <c r="VRY9" s="26"/>
      <c r="VRZ9" s="26"/>
      <c r="VSA9" s="27"/>
      <c r="VSD9" s="25"/>
      <c r="VSE9" s="26"/>
      <c r="VSF9" s="26"/>
      <c r="VSG9" s="26"/>
      <c r="VSH9" s="26"/>
      <c r="VSI9" s="27"/>
      <c r="VSL9" s="25"/>
      <c r="VSM9" s="26"/>
      <c r="VSN9" s="26"/>
      <c r="VSO9" s="26"/>
      <c r="VSP9" s="26"/>
      <c r="VSQ9" s="27"/>
      <c r="VST9" s="25"/>
      <c r="VSU9" s="26"/>
      <c r="VSV9" s="26"/>
      <c r="VSW9" s="26"/>
      <c r="VSX9" s="26"/>
      <c r="VSY9" s="27"/>
      <c r="VTB9" s="25"/>
      <c r="VTC9" s="26"/>
      <c r="VTD9" s="26"/>
      <c r="VTE9" s="26"/>
      <c r="VTF9" s="26"/>
      <c r="VTG9" s="27"/>
      <c r="VTJ9" s="25"/>
      <c r="VTK9" s="26"/>
      <c r="VTL9" s="26"/>
      <c r="VTM9" s="26"/>
      <c r="VTN9" s="26"/>
      <c r="VTO9" s="27"/>
      <c r="VTR9" s="25"/>
      <c r="VTS9" s="26"/>
      <c r="VTT9" s="26"/>
      <c r="VTU9" s="26"/>
      <c r="VTV9" s="26"/>
      <c r="VTW9" s="27"/>
      <c r="VTZ9" s="25"/>
      <c r="VUA9" s="26"/>
      <c r="VUB9" s="26"/>
      <c r="VUC9" s="26"/>
      <c r="VUD9" s="26"/>
      <c r="VUE9" s="27"/>
      <c r="VUH9" s="25"/>
      <c r="VUI9" s="26"/>
      <c r="VUJ9" s="26"/>
      <c r="VUK9" s="26"/>
      <c r="VUL9" s="26"/>
      <c r="VUM9" s="27"/>
      <c r="VUP9" s="25"/>
      <c r="VUQ9" s="26"/>
      <c r="VUR9" s="26"/>
      <c r="VUS9" s="26"/>
      <c r="VUT9" s="26"/>
      <c r="VUU9" s="27"/>
      <c r="VUX9" s="25"/>
      <c r="VUY9" s="26"/>
      <c r="VUZ9" s="26"/>
      <c r="VVA9" s="26"/>
      <c r="VVB9" s="26"/>
      <c r="VVC9" s="27"/>
      <c r="VVF9" s="25"/>
      <c r="VVG9" s="26"/>
      <c r="VVH9" s="26"/>
      <c r="VVI9" s="26"/>
      <c r="VVJ9" s="26"/>
      <c r="VVK9" s="27"/>
      <c r="VVN9" s="25"/>
      <c r="VVO9" s="26"/>
      <c r="VVP9" s="26"/>
      <c r="VVQ9" s="26"/>
      <c r="VVR9" s="26"/>
      <c r="VVS9" s="27"/>
      <c r="VVV9" s="25"/>
      <c r="VVW9" s="26"/>
      <c r="VVX9" s="26"/>
      <c r="VVY9" s="26"/>
      <c r="VVZ9" s="26"/>
      <c r="VWA9" s="27"/>
      <c r="VWD9" s="25"/>
      <c r="VWE9" s="26"/>
      <c r="VWF9" s="26"/>
      <c r="VWG9" s="26"/>
      <c r="VWH9" s="26"/>
      <c r="VWI9" s="27"/>
      <c r="VWL9" s="25"/>
      <c r="VWM9" s="26"/>
      <c r="VWN9" s="26"/>
      <c r="VWO9" s="26"/>
      <c r="VWP9" s="26"/>
      <c r="VWQ9" s="27"/>
      <c r="VWT9" s="25"/>
      <c r="VWU9" s="26"/>
      <c r="VWV9" s="26"/>
      <c r="VWW9" s="26"/>
      <c r="VWX9" s="26"/>
      <c r="VWY9" s="27"/>
      <c r="VXB9" s="25"/>
      <c r="VXC9" s="26"/>
      <c r="VXD9" s="26"/>
      <c r="VXE9" s="26"/>
      <c r="VXF9" s="26"/>
      <c r="VXG9" s="27"/>
      <c r="VXJ9" s="25"/>
      <c r="VXK9" s="26"/>
      <c r="VXL9" s="26"/>
      <c r="VXM9" s="26"/>
      <c r="VXN9" s="26"/>
      <c r="VXO9" s="27"/>
      <c r="VXR9" s="25"/>
      <c r="VXS9" s="26"/>
      <c r="VXT9" s="26"/>
      <c r="VXU9" s="26"/>
      <c r="VXV9" s="26"/>
      <c r="VXW9" s="27"/>
      <c r="VXZ9" s="25"/>
      <c r="VYA9" s="26"/>
      <c r="VYB9" s="26"/>
      <c r="VYC9" s="26"/>
      <c r="VYD9" s="26"/>
      <c r="VYE9" s="27"/>
      <c r="VYH9" s="25"/>
      <c r="VYI9" s="26"/>
      <c r="VYJ9" s="26"/>
      <c r="VYK9" s="26"/>
      <c r="VYL9" s="26"/>
      <c r="VYM9" s="27"/>
      <c r="VYP9" s="25"/>
      <c r="VYQ9" s="26"/>
      <c r="VYR9" s="26"/>
      <c r="VYS9" s="26"/>
      <c r="VYT9" s="26"/>
      <c r="VYU9" s="27"/>
      <c r="VYX9" s="25"/>
      <c r="VYY9" s="26"/>
      <c r="VYZ9" s="26"/>
      <c r="VZA9" s="26"/>
      <c r="VZB9" s="26"/>
      <c r="VZC9" s="27"/>
      <c r="VZF9" s="25"/>
      <c r="VZG9" s="26"/>
      <c r="VZH9" s="26"/>
      <c r="VZI9" s="26"/>
      <c r="VZJ9" s="26"/>
      <c r="VZK9" s="27"/>
      <c r="VZN9" s="25"/>
      <c r="VZO9" s="26"/>
      <c r="VZP9" s="26"/>
      <c r="VZQ9" s="26"/>
      <c r="VZR9" s="26"/>
      <c r="VZS9" s="27"/>
      <c r="VZV9" s="25"/>
      <c r="VZW9" s="26"/>
      <c r="VZX9" s="26"/>
      <c r="VZY9" s="26"/>
      <c r="VZZ9" s="26"/>
      <c r="WAA9" s="27"/>
      <c r="WAD9" s="25"/>
      <c r="WAE9" s="26"/>
      <c r="WAF9" s="26"/>
      <c r="WAG9" s="26"/>
      <c r="WAH9" s="26"/>
      <c r="WAI9" s="27"/>
      <c r="WAL9" s="25"/>
      <c r="WAM9" s="26"/>
      <c r="WAN9" s="26"/>
      <c r="WAO9" s="26"/>
      <c r="WAP9" s="26"/>
      <c r="WAQ9" s="27"/>
      <c r="WAT9" s="25"/>
      <c r="WAU9" s="26"/>
      <c r="WAV9" s="26"/>
      <c r="WAW9" s="26"/>
      <c r="WAX9" s="26"/>
      <c r="WAY9" s="27"/>
      <c r="WBB9" s="25"/>
      <c r="WBC9" s="26"/>
      <c r="WBD9" s="26"/>
      <c r="WBE9" s="26"/>
      <c r="WBF9" s="26"/>
      <c r="WBG9" s="27"/>
      <c r="WBJ9" s="25"/>
      <c r="WBK9" s="26"/>
      <c r="WBL9" s="26"/>
      <c r="WBM9" s="26"/>
      <c r="WBN9" s="26"/>
      <c r="WBO9" s="27"/>
      <c r="WBR9" s="25"/>
      <c r="WBS9" s="26"/>
      <c r="WBT9" s="26"/>
      <c r="WBU9" s="26"/>
      <c r="WBV9" s="26"/>
      <c r="WBW9" s="27"/>
      <c r="WBZ9" s="25"/>
      <c r="WCA9" s="26"/>
      <c r="WCB9" s="26"/>
      <c r="WCC9" s="26"/>
      <c r="WCD9" s="26"/>
      <c r="WCE9" s="27"/>
      <c r="WCH9" s="25"/>
      <c r="WCI9" s="26"/>
      <c r="WCJ9" s="26"/>
      <c r="WCK9" s="26"/>
      <c r="WCL9" s="26"/>
      <c r="WCM9" s="27"/>
      <c r="WCP9" s="25"/>
      <c r="WCQ9" s="26"/>
      <c r="WCR9" s="26"/>
      <c r="WCS9" s="26"/>
      <c r="WCT9" s="26"/>
      <c r="WCU9" s="27"/>
      <c r="WCX9" s="25"/>
      <c r="WCY9" s="26"/>
      <c r="WCZ9" s="26"/>
      <c r="WDA9" s="26"/>
      <c r="WDB9" s="26"/>
      <c r="WDC9" s="27"/>
      <c r="WDF9" s="25"/>
      <c r="WDG9" s="26"/>
      <c r="WDH9" s="26"/>
      <c r="WDI9" s="26"/>
      <c r="WDJ9" s="26"/>
      <c r="WDK9" s="27"/>
      <c r="WDN9" s="25"/>
      <c r="WDO9" s="26"/>
      <c r="WDP9" s="26"/>
      <c r="WDQ9" s="26"/>
      <c r="WDR9" s="26"/>
      <c r="WDS9" s="27"/>
      <c r="WDV9" s="25"/>
      <c r="WDW9" s="26"/>
      <c r="WDX9" s="26"/>
      <c r="WDY9" s="26"/>
      <c r="WDZ9" s="26"/>
      <c r="WEA9" s="27"/>
      <c r="WED9" s="25"/>
      <c r="WEE9" s="26"/>
      <c r="WEF9" s="26"/>
      <c r="WEG9" s="26"/>
      <c r="WEH9" s="26"/>
      <c r="WEI9" s="27"/>
      <c r="WEL9" s="25"/>
      <c r="WEM9" s="26"/>
      <c r="WEN9" s="26"/>
      <c r="WEO9" s="26"/>
      <c r="WEP9" s="26"/>
      <c r="WEQ9" s="27"/>
      <c r="WET9" s="25"/>
      <c r="WEU9" s="26"/>
      <c r="WEV9" s="26"/>
      <c r="WEW9" s="26"/>
      <c r="WEX9" s="26"/>
      <c r="WEY9" s="27"/>
      <c r="WFB9" s="25"/>
      <c r="WFC9" s="26"/>
      <c r="WFD9" s="26"/>
      <c r="WFE9" s="26"/>
      <c r="WFF9" s="26"/>
      <c r="WFG9" s="27"/>
      <c r="WFJ9" s="25"/>
      <c r="WFK9" s="26"/>
      <c r="WFL9" s="26"/>
      <c r="WFM9" s="26"/>
      <c r="WFN9" s="26"/>
      <c r="WFO9" s="27"/>
      <c r="WFR9" s="25"/>
      <c r="WFS9" s="26"/>
      <c r="WFT9" s="26"/>
      <c r="WFU9" s="26"/>
      <c r="WFV9" s="26"/>
      <c r="WFW9" s="27"/>
      <c r="WFZ9" s="25"/>
      <c r="WGA9" s="26"/>
      <c r="WGB9" s="26"/>
      <c r="WGC9" s="26"/>
      <c r="WGD9" s="26"/>
      <c r="WGE9" s="27"/>
      <c r="WGH9" s="25"/>
      <c r="WGI9" s="26"/>
      <c r="WGJ9" s="26"/>
      <c r="WGK9" s="26"/>
      <c r="WGL9" s="26"/>
      <c r="WGM9" s="27"/>
      <c r="WGP9" s="25"/>
      <c r="WGQ9" s="26"/>
      <c r="WGR9" s="26"/>
      <c r="WGS9" s="26"/>
      <c r="WGT9" s="26"/>
      <c r="WGU9" s="27"/>
      <c r="WGX9" s="25"/>
      <c r="WGY9" s="26"/>
      <c r="WGZ9" s="26"/>
      <c r="WHA9" s="26"/>
      <c r="WHB9" s="26"/>
      <c r="WHC9" s="27"/>
      <c r="WHF9" s="25"/>
      <c r="WHG9" s="26"/>
      <c r="WHH9" s="26"/>
      <c r="WHI9" s="26"/>
      <c r="WHJ9" s="26"/>
      <c r="WHK9" s="27"/>
      <c r="WHN9" s="25"/>
      <c r="WHO9" s="26"/>
      <c r="WHP9" s="26"/>
      <c r="WHQ9" s="26"/>
      <c r="WHR9" s="26"/>
      <c r="WHS9" s="27"/>
      <c r="WHV9" s="25"/>
      <c r="WHW9" s="26"/>
      <c r="WHX9" s="26"/>
      <c r="WHY9" s="26"/>
      <c r="WHZ9" s="26"/>
      <c r="WIA9" s="27"/>
      <c r="WID9" s="25"/>
      <c r="WIE9" s="26"/>
      <c r="WIF9" s="26"/>
      <c r="WIG9" s="26"/>
      <c r="WIH9" s="26"/>
      <c r="WII9" s="27"/>
      <c r="WIL9" s="25"/>
      <c r="WIM9" s="26"/>
      <c r="WIN9" s="26"/>
      <c r="WIO9" s="26"/>
      <c r="WIP9" s="26"/>
      <c r="WIQ9" s="27"/>
      <c r="WIT9" s="25"/>
      <c r="WIU9" s="26"/>
      <c r="WIV9" s="26"/>
      <c r="WIW9" s="26"/>
      <c r="WIX9" s="26"/>
      <c r="WIY9" s="27"/>
      <c r="WJB9" s="25"/>
      <c r="WJC9" s="26"/>
      <c r="WJD9" s="26"/>
      <c r="WJE9" s="26"/>
      <c r="WJF9" s="26"/>
      <c r="WJG9" s="27"/>
      <c r="WJJ9" s="25"/>
      <c r="WJK9" s="26"/>
      <c r="WJL9" s="26"/>
      <c r="WJM9" s="26"/>
      <c r="WJN9" s="26"/>
      <c r="WJO9" s="27"/>
      <c r="WJR9" s="25"/>
      <c r="WJS9" s="26"/>
      <c r="WJT9" s="26"/>
      <c r="WJU9" s="26"/>
      <c r="WJV9" s="26"/>
      <c r="WJW9" s="27"/>
      <c r="WJZ9" s="25"/>
      <c r="WKA9" s="26"/>
      <c r="WKB9" s="26"/>
      <c r="WKC9" s="26"/>
      <c r="WKD9" s="26"/>
      <c r="WKE9" s="27"/>
      <c r="WKH9" s="25"/>
      <c r="WKI9" s="26"/>
      <c r="WKJ9" s="26"/>
      <c r="WKK9" s="26"/>
      <c r="WKL9" s="26"/>
      <c r="WKM9" s="27"/>
      <c r="WKP9" s="25"/>
      <c r="WKQ9" s="26"/>
      <c r="WKR9" s="26"/>
      <c r="WKS9" s="26"/>
      <c r="WKT9" s="26"/>
      <c r="WKU9" s="27"/>
      <c r="WKX9" s="25"/>
      <c r="WKY9" s="26"/>
      <c r="WKZ9" s="26"/>
      <c r="WLA9" s="26"/>
      <c r="WLB9" s="26"/>
      <c r="WLC9" s="27"/>
      <c r="WLF9" s="25"/>
      <c r="WLG9" s="26"/>
      <c r="WLH9" s="26"/>
      <c r="WLI9" s="26"/>
      <c r="WLJ9" s="26"/>
      <c r="WLK9" s="27"/>
      <c r="WLN9" s="25"/>
      <c r="WLO9" s="26"/>
      <c r="WLP9" s="26"/>
      <c r="WLQ9" s="26"/>
      <c r="WLR9" s="26"/>
      <c r="WLS9" s="27"/>
      <c r="WLV9" s="25"/>
      <c r="WLW9" s="26"/>
      <c r="WLX9" s="26"/>
      <c r="WLY9" s="26"/>
      <c r="WLZ9" s="26"/>
      <c r="WMA9" s="27"/>
      <c r="WMD9" s="25"/>
      <c r="WME9" s="26"/>
      <c r="WMF9" s="26"/>
      <c r="WMG9" s="26"/>
      <c r="WMH9" s="26"/>
      <c r="WMI9" s="27"/>
      <c r="WML9" s="25"/>
      <c r="WMM9" s="26"/>
      <c r="WMN9" s="26"/>
      <c r="WMO9" s="26"/>
      <c r="WMP9" s="26"/>
      <c r="WMQ9" s="27"/>
      <c r="WMT9" s="25"/>
      <c r="WMU9" s="26"/>
      <c r="WMV9" s="26"/>
      <c r="WMW9" s="26"/>
      <c r="WMX9" s="26"/>
      <c r="WMY9" s="27"/>
      <c r="WNB9" s="25"/>
      <c r="WNC9" s="26"/>
      <c r="WND9" s="26"/>
      <c r="WNE9" s="26"/>
      <c r="WNF9" s="26"/>
      <c r="WNG9" s="27"/>
      <c r="WNJ9" s="25"/>
      <c r="WNK9" s="26"/>
      <c r="WNL9" s="26"/>
      <c r="WNM9" s="26"/>
      <c r="WNN9" s="26"/>
      <c r="WNO9" s="27"/>
      <c r="WNR9" s="25"/>
      <c r="WNS9" s="26"/>
      <c r="WNT9" s="26"/>
      <c r="WNU9" s="26"/>
      <c r="WNV9" s="26"/>
      <c r="WNW9" s="27"/>
      <c r="WNZ9" s="25"/>
      <c r="WOA9" s="26"/>
      <c r="WOB9" s="26"/>
      <c r="WOC9" s="26"/>
      <c r="WOD9" s="26"/>
      <c r="WOE9" s="27"/>
      <c r="WOH9" s="25"/>
      <c r="WOI9" s="26"/>
      <c r="WOJ9" s="26"/>
      <c r="WOK9" s="26"/>
      <c r="WOL9" s="26"/>
      <c r="WOM9" s="27"/>
      <c r="WOP9" s="25"/>
      <c r="WOQ9" s="26"/>
      <c r="WOR9" s="26"/>
      <c r="WOS9" s="26"/>
      <c r="WOT9" s="26"/>
      <c r="WOU9" s="27"/>
      <c r="WOX9" s="25"/>
      <c r="WOY9" s="26"/>
      <c r="WOZ9" s="26"/>
      <c r="WPA9" s="26"/>
      <c r="WPB9" s="26"/>
      <c r="WPC9" s="27"/>
      <c r="WPF9" s="25"/>
      <c r="WPG9" s="26"/>
      <c r="WPH9" s="26"/>
      <c r="WPI9" s="26"/>
      <c r="WPJ9" s="26"/>
      <c r="WPK9" s="27"/>
      <c r="WPN9" s="25"/>
      <c r="WPO9" s="26"/>
      <c r="WPP9" s="26"/>
      <c r="WPQ9" s="26"/>
      <c r="WPR9" s="26"/>
      <c r="WPS9" s="27"/>
      <c r="WPV9" s="25"/>
      <c r="WPW9" s="26"/>
      <c r="WPX9" s="26"/>
      <c r="WPY9" s="26"/>
      <c r="WPZ9" s="26"/>
      <c r="WQA9" s="27"/>
      <c r="WQD9" s="25"/>
      <c r="WQE9" s="26"/>
      <c r="WQF9" s="26"/>
      <c r="WQG9" s="26"/>
      <c r="WQH9" s="26"/>
      <c r="WQI9" s="27"/>
      <c r="WQL9" s="25"/>
      <c r="WQM9" s="26"/>
      <c r="WQN9" s="26"/>
      <c r="WQO9" s="26"/>
      <c r="WQP9" s="26"/>
      <c r="WQQ9" s="27"/>
      <c r="WQT9" s="25"/>
      <c r="WQU9" s="26"/>
      <c r="WQV9" s="26"/>
      <c r="WQW9" s="26"/>
      <c r="WQX9" s="26"/>
      <c r="WQY9" s="27"/>
      <c r="WRB9" s="25"/>
      <c r="WRC9" s="26"/>
      <c r="WRD9" s="26"/>
      <c r="WRE9" s="26"/>
      <c r="WRF9" s="26"/>
      <c r="WRG9" s="27"/>
      <c r="WRJ9" s="25"/>
      <c r="WRK9" s="26"/>
      <c r="WRL9" s="26"/>
      <c r="WRM9" s="26"/>
      <c r="WRN9" s="26"/>
      <c r="WRO9" s="27"/>
      <c r="WRR9" s="25"/>
      <c r="WRS9" s="26"/>
      <c r="WRT9" s="26"/>
      <c r="WRU9" s="26"/>
      <c r="WRV9" s="26"/>
      <c r="WRW9" s="27"/>
      <c r="WRZ9" s="25"/>
      <c r="WSA9" s="26"/>
      <c r="WSB9" s="26"/>
      <c r="WSC9" s="26"/>
      <c r="WSD9" s="26"/>
      <c r="WSE9" s="27"/>
      <c r="WSH9" s="25"/>
      <c r="WSI9" s="26"/>
      <c r="WSJ9" s="26"/>
      <c r="WSK9" s="26"/>
      <c r="WSL9" s="26"/>
      <c r="WSM9" s="27"/>
      <c r="WSP9" s="25"/>
      <c r="WSQ9" s="26"/>
      <c r="WSR9" s="26"/>
      <c r="WSS9" s="26"/>
      <c r="WST9" s="26"/>
      <c r="WSU9" s="27"/>
      <c r="WSX9" s="25"/>
      <c r="WSY9" s="26"/>
      <c r="WSZ9" s="26"/>
      <c r="WTA9" s="26"/>
      <c r="WTB9" s="26"/>
      <c r="WTC9" s="27"/>
      <c r="WTF9" s="25"/>
      <c r="WTG9" s="26"/>
      <c r="WTH9" s="26"/>
      <c r="WTI9" s="26"/>
      <c r="WTJ9" s="26"/>
      <c r="WTK9" s="27"/>
      <c r="WTN9" s="25"/>
      <c r="WTO9" s="26"/>
      <c r="WTP9" s="26"/>
      <c r="WTQ9" s="26"/>
      <c r="WTR9" s="26"/>
      <c r="WTS9" s="27"/>
      <c r="WTV9" s="25"/>
      <c r="WTW9" s="26"/>
      <c r="WTX9" s="26"/>
      <c r="WTY9" s="26"/>
      <c r="WTZ9" s="26"/>
      <c r="WUA9" s="27"/>
      <c r="WUD9" s="25"/>
      <c r="WUE9" s="26"/>
      <c r="WUF9" s="26"/>
      <c r="WUG9" s="26"/>
      <c r="WUH9" s="26"/>
      <c r="WUI9" s="27"/>
      <c r="WUL9" s="25"/>
      <c r="WUM9" s="26"/>
      <c r="WUN9" s="26"/>
      <c r="WUO9" s="26"/>
      <c r="WUP9" s="26"/>
      <c r="WUQ9" s="27"/>
      <c r="WUT9" s="25"/>
      <c r="WUU9" s="26"/>
      <c r="WUV9" s="26"/>
      <c r="WUW9" s="26"/>
      <c r="WUX9" s="26"/>
      <c r="WUY9" s="27"/>
      <c r="WVB9" s="25"/>
      <c r="WVC9" s="26"/>
      <c r="WVD9" s="26"/>
      <c r="WVE9" s="26"/>
      <c r="WVF9" s="26"/>
      <c r="WVG9" s="27"/>
      <c r="WVJ9" s="25"/>
      <c r="WVK9" s="26"/>
      <c r="WVL9" s="26"/>
      <c r="WVM9" s="26"/>
      <c r="WVN9" s="26"/>
      <c r="WVO9" s="27"/>
      <c r="WVR9" s="25"/>
      <c r="WVS9" s="26"/>
      <c r="WVT9" s="26"/>
      <c r="WVU9" s="26"/>
      <c r="WVV9" s="26"/>
      <c r="WVW9" s="27"/>
      <c r="WVZ9" s="25"/>
      <c r="WWA9" s="26"/>
      <c r="WWB9" s="26"/>
      <c r="WWC9" s="26"/>
      <c r="WWD9" s="26"/>
      <c r="WWE9" s="27"/>
      <c r="WWH9" s="25"/>
      <c r="WWI9" s="26"/>
      <c r="WWJ9" s="26"/>
      <c r="WWK9" s="26"/>
      <c r="WWL9" s="26"/>
      <c r="WWM9" s="27"/>
      <c r="WWP9" s="25"/>
      <c r="WWQ9" s="26"/>
      <c r="WWR9" s="26"/>
      <c r="WWS9" s="26"/>
      <c r="WWT9" s="26"/>
      <c r="WWU9" s="27"/>
      <c r="WWX9" s="25"/>
      <c r="WWY9" s="26"/>
      <c r="WWZ9" s="26"/>
      <c r="WXA9" s="26"/>
      <c r="WXB9" s="26"/>
      <c r="WXC9" s="27"/>
      <c r="WXF9" s="25"/>
      <c r="WXG9" s="26"/>
      <c r="WXH9" s="26"/>
      <c r="WXI9" s="26"/>
      <c r="WXJ9" s="26"/>
      <c r="WXK9" s="27"/>
      <c r="WXN9" s="25"/>
      <c r="WXO9" s="26"/>
      <c r="WXP9" s="26"/>
      <c r="WXQ9" s="26"/>
      <c r="WXR9" s="26"/>
      <c r="WXS9" s="27"/>
      <c r="WXV9" s="25"/>
      <c r="WXW9" s="26"/>
      <c r="WXX9" s="26"/>
      <c r="WXY9" s="26"/>
      <c r="WXZ9" s="26"/>
      <c r="WYA9" s="27"/>
      <c r="WYD9" s="25"/>
      <c r="WYE9" s="26"/>
      <c r="WYF9" s="26"/>
      <c r="WYG9" s="26"/>
      <c r="WYH9" s="26"/>
      <c r="WYI9" s="27"/>
      <c r="WYL9" s="25"/>
      <c r="WYM9" s="26"/>
      <c r="WYN9" s="26"/>
      <c r="WYO9" s="26"/>
      <c r="WYP9" s="26"/>
      <c r="WYQ9" s="27"/>
      <c r="WYT9" s="25"/>
      <c r="WYU9" s="26"/>
      <c r="WYV9" s="26"/>
      <c r="WYW9" s="26"/>
      <c r="WYX9" s="26"/>
      <c r="WYY9" s="27"/>
      <c r="WZB9" s="25"/>
      <c r="WZC9" s="26"/>
      <c r="WZD9" s="26"/>
      <c r="WZE9" s="26"/>
      <c r="WZF9" s="26"/>
      <c r="WZG9" s="27"/>
      <c r="WZJ9" s="25"/>
      <c r="WZK9" s="26"/>
      <c r="WZL9" s="26"/>
      <c r="WZM9" s="26"/>
      <c r="WZN9" s="26"/>
      <c r="WZO9" s="27"/>
      <c r="WZR9" s="25"/>
      <c r="WZS9" s="26"/>
      <c r="WZT9" s="26"/>
      <c r="WZU9" s="26"/>
      <c r="WZV9" s="26"/>
      <c r="WZW9" s="27"/>
      <c r="WZZ9" s="25"/>
      <c r="XAA9" s="26"/>
      <c r="XAB9" s="26"/>
      <c r="XAC9" s="26"/>
      <c r="XAD9" s="26"/>
      <c r="XAE9" s="27"/>
      <c r="XAH9" s="25"/>
      <c r="XAI9" s="26"/>
      <c r="XAJ9" s="26"/>
      <c r="XAK9" s="26"/>
      <c r="XAL9" s="26"/>
      <c r="XAM9" s="27"/>
      <c r="XAP9" s="25"/>
      <c r="XAQ9" s="26"/>
      <c r="XAR9" s="26"/>
      <c r="XAS9" s="26"/>
      <c r="XAT9" s="26"/>
      <c r="XAU9" s="27"/>
      <c r="XAX9" s="25"/>
      <c r="XAY9" s="26"/>
      <c r="XAZ9" s="26"/>
      <c r="XBA9" s="26"/>
      <c r="XBB9" s="26"/>
      <c r="XBC9" s="27"/>
      <c r="XBF9" s="25"/>
      <c r="XBG9" s="26"/>
      <c r="XBH9" s="26"/>
      <c r="XBI9" s="26"/>
      <c r="XBJ9" s="26"/>
      <c r="XBK9" s="27"/>
      <c r="XBN9" s="25"/>
      <c r="XBO9" s="26"/>
      <c r="XBP9" s="26"/>
      <c r="XBQ9" s="26"/>
      <c r="XBR9" s="26"/>
      <c r="XBS9" s="27"/>
      <c r="XBV9" s="25"/>
      <c r="XBW9" s="26"/>
      <c r="XBX9" s="26"/>
      <c r="XBY9" s="26"/>
      <c r="XBZ9" s="26"/>
      <c r="XCA9" s="27"/>
      <c r="XCD9" s="25"/>
      <c r="XCE9" s="26"/>
      <c r="XCF9" s="26"/>
      <c r="XCG9" s="26"/>
      <c r="XCH9" s="26"/>
      <c r="XCI9" s="27"/>
      <c r="XCL9" s="25"/>
      <c r="XCM9" s="26"/>
      <c r="XCN9" s="26"/>
      <c r="XCO9" s="26"/>
      <c r="XCP9" s="26"/>
      <c r="XCQ9" s="27"/>
      <c r="XCT9" s="25"/>
      <c r="XCU9" s="26"/>
      <c r="XCV9" s="26"/>
      <c r="XCW9" s="26"/>
      <c r="XCX9" s="26"/>
      <c r="XCY9" s="27"/>
      <c r="XDB9" s="25"/>
      <c r="XDC9" s="26"/>
      <c r="XDD9" s="26"/>
      <c r="XDE9" s="26"/>
      <c r="XDF9" s="26"/>
      <c r="XDG9" s="27"/>
      <c r="XDJ9" s="25"/>
      <c r="XDK9" s="26"/>
      <c r="XDL9" s="26"/>
      <c r="XDM9" s="26"/>
      <c r="XDN9" s="26"/>
      <c r="XDO9" s="27"/>
      <c r="XDR9" s="25"/>
      <c r="XDS9" s="26"/>
      <c r="XDT9" s="26"/>
      <c r="XDU9" s="26"/>
      <c r="XDV9" s="26"/>
      <c r="XDW9" s="27"/>
      <c r="XDZ9" s="25"/>
      <c r="XEA9" s="26"/>
      <c r="XEB9" s="26"/>
      <c r="XEC9" s="26"/>
      <c r="XED9" s="26"/>
      <c r="XEE9" s="27"/>
      <c r="XEH9" s="25"/>
      <c r="XEI9" s="26"/>
      <c r="XEJ9" s="26"/>
      <c r="XEK9" s="26"/>
      <c r="XEL9" s="26"/>
      <c r="XEM9" s="27"/>
      <c r="XEP9" s="25"/>
      <c r="XEQ9" s="26"/>
      <c r="XER9" s="26"/>
      <c r="XES9" s="26"/>
      <c r="XET9" s="26"/>
      <c r="XEU9" s="27"/>
    </row>
    <row r="10" spans="1:1023 1026:2047 2050:3071 3074:4095 4098:5119 5122:6143 6146:7167 7170:8191 8194:9215 9218:10239 10242:11263 11266:12287 12290:13311 13314:14335 14338:15359 15362:16375" x14ac:dyDescent="0.25">
      <c r="A10" s="70" t="s">
        <v>259</v>
      </c>
      <c r="C10" s="85"/>
      <c r="D10" s="85"/>
    </row>
    <row r="11" spans="1:1023 1026:2047 2050:3071 3074:4095 4098:5119 5122:6143 6146:7167 7170:8191 8194:9215 9218:10239 10242:11263 11266:12287 12290:13311 13314:14335 14338:15359 15362:16375" x14ac:dyDescent="0.25">
      <c r="A11" s="71" t="s">
        <v>105</v>
      </c>
      <c r="B11" s="272">
        <v>1333442</v>
      </c>
      <c r="C11" s="272">
        <v>1606360</v>
      </c>
      <c r="D11" s="272">
        <v>1005175</v>
      </c>
    </row>
    <row r="12" spans="1:1023 1026:2047 2050:3071 3074:4095 4098:5119 5122:6143 6146:7167 7170:8191 8194:9215 9218:10239 10242:11263 11266:12287 12290:13311 13314:14335 14338:15359 15362:16375" x14ac:dyDescent="0.25">
      <c r="A12" s="71" t="s">
        <v>106</v>
      </c>
      <c r="B12" s="273">
        <v>966097</v>
      </c>
      <c r="C12" s="273">
        <v>1005327</v>
      </c>
      <c r="D12" s="273">
        <v>1134083</v>
      </c>
    </row>
    <row r="13" spans="1:1023 1026:2047 2050:3071 3074:4095 4098:5119 5122:6143 6146:7167 7170:8191 8194:9215 9218:10239 10242:11263 11266:12287 12290:13311 13314:14335 14338:15359 15362:16375" ht="17.25" x14ac:dyDescent="0.4">
      <c r="A13" s="75" t="s">
        <v>192</v>
      </c>
      <c r="B13" s="74">
        <f>SUM(B11:B12)</f>
        <v>2299539</v>
      </c>
      <c r="C13" s="74">
        <f>SUM(C11:C12)</f>
        <v>2611687</v>
      </c>
      <c r="D13" s="74">
        <f>SUM(D11:D12)</f>
        <v>2139258</v>
      </c>
      <c r="E13" s="19">
        <f>D13-'Schedule - Total University'!C33</f>
        <v>0</v>
      </c>
    </row>
    <row r="16" spans="1:1023 1026:2047 2050:3071 3074:4095 4098:5119 5122:6143 6146:7167 7170:8191 8194:9215 9218:10239 10242:11263 11266:12287 12290:13311 13314:14335 14338:15359 15362:16375" x14ac:dyDescent="0.25">
      <c r="A16" s="75" t="s">
        <v>497</v>
      </c>
    </row>
  </sheetData>
  <phoneticPr fontId="23" type="noConversion"/>
  <pageMargins left="0.49" right="0.45" top="1" bottom="1" header="0.5" footer="0.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79998168889431442"/>
    <pageSetUpPr fitToPage="1"/>
  </sheetPr>
  <dimension ref="A1:H33"/>
  <sheetViews>
    <sheetView zoomScale="66" zoomScaleNormal="66" workbookViewId="0">
      <selection activeCell="C3" sqref="C3"/>
    </sheetView>
  </sheetViews>
  <sheetFormatPr defaultColWidth="9.140625" defaultRowHeight="15" x14ac:dyDescent="0.25"/>
  <cols>
    <col min="1" max="1" width="40.5703125" style="7" customWidth="1"/>
    <col min="2" max="5" width="22" style="19" bestFit="1" customWidth="1"/>
    <col min="6" max="6" width="17.140625" style="19" customWidth="1"/>
    <col min="7" max="7" width="12.28515625" style="19" bestFit="1" customWidth="1"/>
    <col min="8" max="16384" width="9.140625" style="19"/>
  </cols>
  <sheetData>
    <row r="1" spans="1:8" x14ac:dyDescent="0.25">
      <c r="A1" s="7" t="s">
        <v>209</v>
      </c>
      <c r="B1" s="85"/>
      <c r="C1" s="3"/>
      <c r="D1" s="3"/>
      <c r="E1" s="3"/>
      <c r="F1" s="179"/>
      <c r="H1" s="85"/>
    </row>
    <row r="2" spans="1:8" x14ac:dyDescent="0.25">
      <c r="A2" s="7" t="s">
        <v>261</v>
      </c>
      <c r="D2" s="180"/>
      <c r="E2" s="180"/>
      <c r="F2" s="85"/>
      <c r="H2" s="85"/>
    </row>
    <row r="3" spans="1:8" x14ac:dyDescent="0.25">
      <c r="A3" s="7" t="s">
        <v>198</v>
      </c>
      <c r="H3" s="85"/>
    </row>
    <row r="4" spans="1:8" x14ac:dyDescent="0.25">
      <c r="A4" s="7" t="s">
        <v>276</v>
      </c>
    </row>
    <row r="5" spans="1:8" x14ac:dyDescent="0.25">
      <c r="A5" s="75" t="s">
        <v>718</v>
      </c>
    </row>
    <row r="8" spans="1:8" x14ac:dyDescent="0.25">
      <c r="A8" s="129"/>
      <c r="B8" s="145" t="s">
        <v>195</v>
      </c>
      <c r="C8" s="145" t="s">
        <v>195</v>
      </c>
      <c r="D8" s="145" t="s">
        <v>195</v>
      </c>
      <c r="E8" s="145" t="s">
        <v>195</v>
      </c>
      <c r="F8" s="145" t="s">
        <v>195</v>
      </c>
    </row>
    <row r="9" spans="1:8" x14ac:dyDescent="0.25">
      <c r="A9" s="129"/>
      <c r="B9" s="145" t="s">
        <v>196</v>
      </c>
      <c r="C9" s="145" t="s">
        <v>196</v>
      </c>
      <c r="D9" s="145" t="s">
        <v>196</v>
      </c>
      <c r="E9" s="145" t="s">
        <v>196</v>
      </c>
      <c r="F9" s="145" t="s">
        <v>196</v>
      </c>
    </row>
    <row r="10" spans="1:8" x14ac:dyDescent="0.25">
      <c r="A10" s="146" t="s">
        <v>193</v>
      </c>
      <c r="B10" s="128" t="s">
        <v>412</v>
      </c>
      <c r="C10" s="128" t="s">
        <v>437</v>
      </c>
      <c r="D10" s="128" t="s">
        <v>453</v>
      </c>
      <c r="E10" s="128" t="s">
        <v>499</v>
      </c>
      <c r="F10" s="128" t="s">
        <v>590</v>
      </c>
    </row>
    <row r="11" spans="1:8" x14ac:dyDescent="0.25">
      <c r="A11" s="20" t="s">
        <v>129</v>
      </c>
      <c r="B11" s="266">
        <v>162951226</v>
      </c>
      <c r="C11" s="266">
        <v>167732790</v>
      </c>
      <c r="D11" s="266">
        <v>172544092</v>
      </c>
      <c r="E11" s="266">
        <v>174357229</v>
      </c>
      <c r="F11" s="266">
        <v>182033841</v>
      </c>
    </row>
    <row r="12" spans="1:8" x14ac:dyDescent="0.25">
      <c r="A12" s="21" t="s">
        <v>197</v>
      </c>
      <c r="B12" s="266">
        <v>2848678</v>
      </c>
      <c r="C12" s="266">
        <v>2244328</v>
      </c>
      <c r="D12" s="266">
        <v>2921981</v>
      </c>
      <c r="E12" s="266">
        <v>4034424</v>
      </c>
      <c r="F12" s="266">
        <v>3079181</v>
      </c>
      <c r="G12" s="85"/>
    </row>
    <row r="13" spans="1:8" x14ac:dyDescent="0.25">
      <c r="A13" s="21" t="s">
        <v>107</v>
      </c>
      <c r="B13" s="266">
        <v>1549817</v>
      </c>
      <c r="C13" s="266">
        <v>1343425</v>
      </c>
      <c r="D13" s="266">
        <v>1572947</v>
      </c>
      <c r="E13" s="266">
        <v>1328750</v>
      </c>
      <c r="F13" s="266">
        <v>1639624</v>
      </c>
      <c r="G13" s="85"/>
    </row>
    <row r="14" spans="1:8" x14ac:dyDescent="0.25">
      <c r="A14" s="21" t="s">
        <v>159</v>
      </c>
      <c r="B14" s="266">
        <v>46662928</v>
      </c>
      <c r="C14" s="266">
        <v>49346272</v>
      </c>
      <c r="D14" s="266">
        <v>51750278</v>
      </c>
      <c r="E14" s="266">
        <v>54281668</v>
      </c>
      <c r="F14" s="266">
        <v>54881184</v>
      </c>
      <c r="G14" s="85"/>
    </row>
    <row r="15" spans="1:8" x14ac:dyDescent="0.25">
      <c r="A15" s="21" t="s">
        <v>163</v>
      </c>
      <c r="B15" s="266">
        <v>19974823</v>
      </c>
      <c r="C15" s="266">
        <v>21068406</v>
      </c>
      <c r="D15" s="266">
        <v>19557641</v>
      </c>
      <c r="E15" s="266">
        <v>20936594</v>
      </c>
      <c r="F15" s="266">
        <v>21614248</v>
      </c>
      <c r="G15" s="85"/>
    </row>
    <row r="16" spans="1:8" x14ac:dyDescent="0.25">
      <c r="A16" s="21" t="s">
        <v>160</v>
      </c>
      <c r="B16" s="266">
        <v>60290314</v>
      </c>
      <c r="C16" s="266">
        <v>58935921</v>
      </c>
      <c r="D16" s="266">
        <v>60200287</v>
      </c>
      <c r="E16" s="266">
        <v>60824590</v>
      </c>
      <c r="F16" s="266">
        <v>44611119</v>
      </c>
      <c r="G16" s="85"/>
    </row>
    <row r="17" spans="1:7" x14ac:dyDescent="0.25">
      <c r="A17" s="20" t="s">
        <v>161</v>
      </c>
      <c r="B17" s="266">
        <v>28396299</v>
      </c>
      <c r="C17" s="266">
        <v>28934472</v>
      </c>
      <c r="D17" s="266">
        <v>30328211</v>
      </c>
      <c r="E17" s="266">
        <v>31199005</v>
      </c>
      <c r="F17" s="266">
        <v>28855774</v>
      </c>
      <c r="G17" s="85"/>
    </row>
    <row r="18" spans="1:7" ht="17.25" x14ac:dyDescent="0.4">
      <c r="A18" s="20" t="s">
        <v>162</v>
      </c>
      <c r="B18" s="267">
        <v>35855853</v>
      </c>
      <c r="C18" s="267">
        <v>41505853</v>
      </c>
      <c r="D18" s="267">
        <v>46685853</v>
      </c>
      <c r="E18" s="267">
        <v>51268693</v>
      </c>
      <c r="F18" s="267">
        <v>54583693</v>
      </c>
      <c r="G18" s="85"/>
    </row>
    <row r="19" spans="1:7" ht="17.25" x14ac:dyDescent="0.4">
      <c r="A19" s="21" t="s">
        <v>192</v>
      </c>
      <c r="B19" s="268">
        <f>SUM(B11:B18)</f>
        <v>358529938</v>
      </c>
      <c r="C19" s="268">
        <f>SUM(C11:C18)</f>
        <v>371111467</v>
      </c>
      <c r="D19" s="268">
        <f>SUM(D11:D18)</f>
        <v>385561290</v>
      </c>
      <c r="E19" s="268">
        <f>SUM(E11:E18)</f>
        <v>398230953</v>
      </c>
      <c r="F19" s="268">
        <f>SUM(F11:F18)</f>
        <v>391298664</v>
      </c>
      <c r="G19" s="266">
        <f>F19-'Schedule -Kent Campus '!D40</f>
        <v>9.9999904632568359E-3</v>
      </c>
    </row>
    <row r="21" spans="1:7" x14ac:dyDescent="0.25">
      <c r="A21" s="22"/>
      <c r="B21" s="23"/>
    </row>
    <row r="22" spans="1:7" ht="41.25" customHeight="1" x14ac:dyDescent="0.25">
      <c r="A22" s="315" t="s">
        <v>435</v>
      </c>
      <c r="B22" s="315"/>
      <c r="C22" s="315"/>
      <c r="D22" s="315"/>
      <c r="E22" s="315"/>
    </row>
    <row r="26" spans="1:7" x14ac:dyDescent="0.25">
      <c r="A26" s="275" t="s">
        <v>543</v>
      </c>
    </row>
    <row r="27" spans="1:7" x14ac:dyDescent="0.25">
      <c r="C27" s="85"/>
    </row>
    <row r="28" spans="1:7" x14ac:dyDescent="0.25">
      <c r="C28" s="85"/>
    </row>
    <row r="29" spans="1:7" x14ac:dyDescent="0.25">
      <c r="C29" s="85"/>
    </row>
    <row r="30" spans="1:7" x14ac:dyDescent="0.25">
      <c r="C30" s="85"/>
    </row>
    <row r="31" spans="1:7" x14ac:dyDescent="0.25">
      <c r="C31" s="85"/>
    </row>
    <row r="32" spans="1:7" x14ac:dyDescent="0.25">
      <c r="C32" s="85"/>
    </row>
    <row r="33" spans="3:3" x14ac:dyDescent="0.25">
      <c r="C33" s="85"/>
    </row>
  </sheetData>
  <mergeCells count="1">
    <mergeCell ref="A22:E22"/>
  </mergeCells>
  <phoneticPr fontId="23" type="noConversion"/>
  <pageMargins left="0.49" right="0.4" top="1" bottom="1" header="0.5" footer="0.5"/>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39997558519241921"/>
    <pageSetUpPr fitToPage="1"/>
  </sheetPr>
  <dimension ref="A1:XET30"/>
  <sheetViews>
    <sheetView zoomScale="81" zoomScaleNormal="81" workbookViewId="0">
      <selection activeCell="C3" sqref="C3"/>
    </sheetView>
  </sheetViews>
  <sheetFormatPr defaultColWidth="9.140625" defaultRowHeight="15" x14ac:dyDescent="0.25"/>
  <cols>
    <col min="1" max="1" width="35.85546875" style="7" bestFit="1" customWidth="1"/>
    <col min="2" max="2" width="18.7109375" style="24" customWidth="1"/>
    <col min="3" max="6" width="18.7109375" style="19" customWidth="1"/>
    <col min="7" max="7" width="9.140625" style="19"/>
    <col min="8" max="8" width="14.28515625" style="19" customWidth="1"/>
    <col min="9" max="16384" width="9.140625" style="19"/>
  </cols>
  <sheetData>
    <row r="1" spans="1:1022 1025:2046 2049:3070 3073:4094 4097:5118 5121:6142 6145:7166 7169:8190 8193:9214 9217:10238 10241:11262 11265:12286 12289:13310 13313:14334 14337:15358 15361:16374" x14ac:dyDescent="0.25">
      <c r="A1" s="7" t="s">
        <v>209</v>
      </c>
      <c r="B1" s="3"/>
      <c r="C1" s="3"/>
      <c r="D1" s="138"/>
      <c r="E1" s="138"/>
      <c r="F1" s="179"/>
    </row>
    <row r="2" spans="1:1022 1025:2046 2049:3070 3073:4094 4097:5118 5121:6142 6145:7166 7169:8190 8193:9214 9217:10238 10241:11262 11265:12286 12289:13310 13313:14334 14337:15358 15361:16374" x14ac:dyDescent="0.25">
      <c r="A2" s="7" t="s">
        <v>261</v>
      </c>
      <c r="B2" s="19"/>
      <c r="D2" s="180"/>
      <c r="E2" s="180"/>
      <c r="F2" s="85"/>
    </row>
    <row r="3" spans="1:1022 1025:2046 2049:3070 3073:4094 4097:5118 5121:6142 6145:7166 7169:8190 8193:9214 9217:10238 10241:11262 11265:12286 12289:13310 13313:14334 14337:15358 15361:16374" x14ac:dyDescent="0.25">
      <c r="A3" s="7" t="s">
        <v>199</v>
      </c>
      <c r="B3" s="19"/>
      <c r="E3" s="85"/>
    </row>
    <row r="4" spans="1:1022 1025:2046 2049:3070 3073:4094 4097:5118 5121:6142 6145:7166 7169:8190 8193:9214 9217:10238 10241:11262 11265:12286 12289:13310 13313:14334 14337:15358 15361:16374" x14ac:dyDescent="0.25">
      <c r="A4" s="7" t="s">
        <v>339</v>
      </c>
      <c r="E4" s="85"/>
    </row>
    <row r="5" spans="1:1022 1025:2046 2049:3070 3073:4094 4097:5118 5121:6142 6145:7166 7169:8190 8193:9214 9217:10238 10241:11262 11265:12286 12289:13310 13313:14334 14337:15358 15361:16374" x14ac:dyDescent="0.25">
      <c r="A5" s="75" t="s">
        <v>718</v>
      </c>
      <c r="E5" s="85"/>
    </row>
    <row r="6" spans="1:1022 1025:2046 2049:3070 3073:4094 4097:5118 5121:6142 6145:7166 7169:8190 8193:9214 9217:10238 10241:11262 11265:12286 12289:13310 13313:14334 14337:15358 15361:16374" x14ac:dyDescent="0.25">
      <c r="E6" s="85"/>
    </row>
    <row r="7" spans="1:1022 1025:2046 2049:3070 3073:4094 4097:5118 5121:6142 6145:7166 7169:8190 8193:9214 9217:10238 10241:11262 11265:12286 12289:13310 13313:14334 14337:15358 15361:16374" x14ac:dyDescent="0.25">
      <c r="A7" s="129"/>
      <c r="B7" s="130" t="s">
        <v>195</v>
      </c>
      <c r="C7" s="130" t="s">
        <v>195</v>
      </c>
      <c r="D7" s="130" t="s">
        <v>195</v>
      </c>
      <c r="E7" s="130" t="s">
        <v>195</v>
      </c>
      <c r="F7" s="130" t="s">
        <v>195</v>
      </c>
      <c r="I7" s="7"/>
      <c r="J7" s="40"/>
      <c r="K7" s="40"/>
      <c r="L7" s="40"/>
      <c r="Q7" s="7"/>
      <c r="R7" s="40"/>
      <c r="S7" s="40"/>
      <c r="T7" s="40"/>
      <c r="Y7" s="7"/>
      <c r="Z7" s="40"/>
      <c r="AA7" s="40"/>
      <c r="AB7" s="40"/>
      <c r="AG7" s="7"/>
      <c r="AH7" s="40"/>
      <c r="AI7" s="40"/>
      <c r="AJ7" s="40"/>
      <c r="AO7" s="7"/>
      <c r="AP7" s="40"/>
      <c r="AQ7" s="40"/>
      <c r="AR7" s="40"/>
      <c r="AW7" s="7"/>
      <c r="AX7" s="40"/>
      <c r="AY7" s="40"/>
      <c r="AZ7" s="40"/>
      <c r="BE7" s="7"/>
      <c r="BF7" s="40"/>
      <c r="BG7" s="40"/>
      <c r="BH7" s="40"/>
      <c r="BM7" s="7"/>
      <c r="BN7" s="40"/>
      <c r="BO7" s="40"/>
      <c r="BP7" s="40"/>
      <c r="BU7" s="7"/>
      <c r="BV7" s="40"/>
      <c r="BW7" s="40"/>
      <c r="BX7" s="40"/>
      <c r="CC7" s="7"/>
      <c r="CD7" s="40"/>
      <c r="CE7" s="40"/>
      <c r="CF7" s="40"/>
      <c r="CK7" s="7"/>
      <c r="CL7" s="40"/>
      <c r="CM7" s="40"/>
      <c r="CN7" s="40"/>
      <c r="CS7" s="7"/>
      <c r="CT7" s="40"/>
      <c r="CU7" s="40"/>
      <c r="CV7" s="40"/>
      <c r="DA7" s="7"/>
      <c r="DB7" s="40"/>
      <c r="DC7" s="40"/>
      <c r="DD7" s="40"/>
      <c r="DI7" s="7"/>
      <c r="DJ7" s="40"/>
      <c r="DK7" s="40"/>
      <c r="DL7" s="40"/>
      <c r="DQ7" s="7"/>
      <c r="DR7" s="40"/>
      <c r="DS7" s="40"/>
      <c r="DT7" s="40"/>
      <c r="DY7" s="7"/>
      <c r="DZ7" s="40"/>
      <c r="EA7" s="40"/>
      <c r="EB7" s="40"/>
      <c r="EG7" s="7"/>
      <c r="EH7" s="40"/>
      <c r="EI7" s="40"/>
      <c r="EJ7" s="40"/>
      <c r="EO7" s="7"/>
      <c r="EP7" s="40"/>
      <c r="EQ7" s="40"/>
      <c r="ER7" s="40"/>
      <c r="EW7" s="7"/>
      <c r="EX7" s="40"/>
      <c r="EY7" s="40"/>
      <c r="EZ7" s="40"/>
      <c r="FE7" s="7"/>
      <c r="FF7" s="40"/>
      <c r="FG7" s="40"/>
      <c r="FH7" s="40"/>
      <c r="FM7" s="7"/>
      <c r="FN7" s="40"/>
      <c r="FO7" s="40"/>
      <c r="FP7" s="40"/>
      <c r="FU7" s="7"/>
      <c r="FV7" s="40"/>
      <c r="FW7" s="40"/>
      <c r="FX7" s="40"/>
      <c r="GC7" s="7"/>
      <c r="GD7" s="40"/>
      <c r="GE7" s="40"/>
      <c r="GF7" s="40"/>
      <c r="GK7" s="7"/>
      <c r="GL7" s="40"/>
      <c r="GM7" s="40"/>
      <c r="GN7" s="40"/>
      <c r="GS7" s="7"/>
      <c r="GT7" s="40"/>
      <c r="GU7" s="40"/>
      <c r="GV7" s="40"/>
      <c r="HA7" s="7"/>
      <c r="HB7" s="40"/>
      <c r="HC7" s="40"/>
      <c r="HD7" s="40"/>
      <c r="HI7" s="7"/>
      <c r="HJ7" s="40"/>
      <c r="HK7" s="40"/>
      <c r="HL7" s="40"/>
      <c r="HQ7" s="7"/>
      <c r="HR7" s="40"/>
      <c r="HS7" s="40"/>
      <c r="HT7" s="40"/>
      <c r="HY7" s="7"/>
      <c r="HZ7" s="40"/>
      <c r="IA7" s="40"/>
      <c r="IB7" s="40"/>
      <c r="IG7" s="7"/>
      <c r="IH7" s="40"/>
      <c r="II7" s="40"/>
      <c r="IJ7" s="40"/>
      <c r="IO7" s="7"/>
      <c r="IP7" s="40"/>
      <c r="IQ7" s="40"/>
      <c r="IR7" s="40"/>
      <c r="IW7" s="7"/>
      <c r="IX7" s="40"/>
      <c r="IY7" s="40"/>
      <c r="IZ7" s="40"/>
      <c r="JE7" s="7"/>
      <c r="JF7" s="40"/>
      <c r="JG7" s="40"/>
      <c r="JH7" s="40"/>
      <c r="JM7" s="7"/>
      <c r="JN7" s="40"/>
      <c r="JO7" s="40"/>
      <c r="JP7" s="40"/>
      <c r="JU7" s="7"/>
      <c r="JV7" s="40"/>
      <c r="JW7" s="40"/>
      <c r="JX7" s="40"/>
      <c r="KC7" s="7"/>
      <c r="KD7" s="40"/>
      <c r="KE7" s="40"/>
      <c r="KF7" s="40"/>
      <c r="KK7" s="7"/>
      <c r="KL7" s="40"/>
      <c r="KM7" s="40"/>
      <c r="KN7" s="40"/>
      <c r="KS7" s="7"/>
      <c r="KT7" s="40"/>
      <c r="KU7" s="40"/>
      <c r="KV7" s="40"/>
      <c r="LA7" s="7"/>
      <c r="LB7" s="40"/>
      <c r="LC7" s="40"/>
      <c r="LD7" s="40"/>
      <c r="LI7" s="7"/>
      <c r="LJ7" s="40"/>
      <c r="LK7" s="40"/>
      <c r="LL7" s="40"/>
      <c r="LQ7" s="7"/>
      <c r="LR7" s="40"/>
      <c r="LS7" s="40"/>
      <c r="LT7" s="40"/>
      <c r="LY7" s="7"/>
      <c r="LZ7" s="40"/>
      <c r="MA7" s="40"/>
      <c r="MB7" s="40"/>
      <c r="MG7" s="7"/>
      <c r="MH7" s="40"/>
      <c r="MI7" s="40"/>
      <c r="MJ7" s="40"/>
      <c r="MO7" s="7"/>
      <c r="MP7" s="40"/>
      <c r="MQ7" s="40"/>
      <c r="MR7" s="40"/>
      <c r="MW7" s="7"/>
      <c r="MX7" s="40"/>
      <c r="MY7" s="40"/>
      <c r="MZ7" s="40"/>
      <c r="NE7" s="7"/>
      <c r="NF7" s="40"/>
      <c r="NG7" s="40"/>
      <c r="NH7" s="40"/>
      <c r="NM7" s="7"/>
      <c r="NN7" s="40"/>
      <c r="NO7" s="40"/>
      <c r="NP7" s="40"/>
      <c r="NU7" s="7"/>
      <c r="NV7" s="40"/>
      <c r="NW7" s="40"/>
      <c r="NX7" s="40"/>
      <c r="OC7" s="7"/>
      <c r="OD7" s="40"/>
      <c r="OE7" s="40"/>
      <c r="OF7" s="40"/>
      <c r="OK7" s="7"/>
      <c r="OL7" s="40"/>
      <c r="OM7" s="40"/>
      <c r="ON7" s="40"/>
      <c r="OS7" s="7"/>
      <c r="OT7" s="40"/>
      <c r="OU7" s="40"/>
      <c r="OV7" s="40"/>
      <c r="PA7" s="7"/>
      <c r="PB7" s="40"/>
      <c r="PC7" s="40"/>
      <c r="PD7" s="40"/>
      <c r="PI7" s="7"/>
      <c r="PJ7" s="40"/>
      <c r="PK7" s="40"/>
      <c r="PL7" s="40"/>
      <c r="PQ7" s="7"/>
      <c r="PR7" s="40"/>
      <c r="PS7" s="40"/>
      <c r="PT7" s="40"/>
      <c r="PY7" s="7"/>
      <c r="PZ7" s="40"/>
      <c r="QA7" s="40"/>
      <c r="QB7" s="40"/>
      <c r="QG7" s="7"/>
      <c r="QH7" s="40"/>
      <c r="QI7" s="40"/>
      <c r="QJ7" s="40"/>
      <c r="QO7" s="7"/>
      <c r="QP7" s="40"/>
      <c r="QQ7" s="40"/>
      <c r="QR7" s="40"/>
      <c r="QW7" s="7"/>
      <c r="QX7" s="40"/>
      <c r="QY7" s="40"/>
      <c r="QZ7" s="40"/>
      <c r="RE7" s="7"/>
      <c r="RF7" s="40"/>
      <c r="RG7" s="40"/>
      <c r="RH7" s="40"/>
      <c r="RM7" s="7"/>
      <c r="RN7" s="40"/>
      <c r="RO7" s="40"/>
      <c r="RP7" s="40"/>
      <c r="RU7" s="7"/>
      <c r="RV7" s="40"/>
      <c r="RW7" s="40"/>
      <c r="RX7" s="40"/>
      <c r="SC7" s="7"/>
      <c r="SD7" s="40"/>
      <c r="SE7" s="40"/>
      <c r="SF7" s="40"/>
      <c r="SK7" s="7"/>
      <c r="SL7" s="40"/>
      <c r="SM7" s="40"/>
      <c r="SN7" s="40"/>
      <c r="SS7" s="7"/>
      <c r="ST7" s="40"/>
      <c r="SU7" s="40"/>
      <c r="SV7" s="40"/>
      <c r="TA7" s="7"/>
      <c r="TB7" s="40"/>
      <c r="TC7" s="40"/>
      <c r="TD7" s="40"/>
      <c r="TI7" s="7"/>
      <c r="TJ7" s="40"/>
      <c r="TK7" s="40"/>
      <c r="TL7" s="40"/>
      <c r="TQ7" s="7"/>
      <c r="TR7" s="40"/>
      <c r="TS7" s="40"/>
      <c r="TT7" s="40"/>
      <c r="TY7" s="7"/>
      <c r="TZ7" s="40"/>
      <c r="UA7" s="40"/>
      <c r="UB7" s="40"/>
      <c r="UG7" s="7"/>
      <c r="UH7" s="40"/>
      <c r="UI7" s="40"/>
      <c r="UJ7" s="40"/>
      <c r="UO7" s="7"/>
      <c r="UP7" s="40"/>
      <c r="UQ7" s="40"/>
      <c r="UR7" s="40"/>
      <c r="UW7" s="7"/>
      <c r="UX7" s="40"/>
      <c r="UY7" s="40"/>
      <c r="UZ7" s="40"/>
      <c r="VE7" s="7"/>
      <c r="VF7" s="40"/>
      <c r="VG7" s="40"/>
      <c r="VH7" s="40"/>
      <c r="VM7" s="7"/>
      <c r="VN7" s="40"/>
      <c r="VO7" s="40"/>
      <c r="VP7" s="40"/>
      <c r="VU7" s="7"/>
      <c r="VV7" s="40"/>
      <c r="VW7" s="40"/>
      <c r="VX7" s="40"/>
      <c r="WC7" s="7"/>
      <c r="WD7" s="40"/>
      <c r="WE7" s="40"/>
      <c r="WF7" s="40"/>
      <c r="WK7" s="7"/>
      <c r="WL7" s="40"/>
      <c r="WM7" s="40"/>
      <c r="WN7" s="40"/>
      <c r="WS7" s="7"/>
      <c r="WT7" s="40"/>
      <c r="WU7" s="40"/>
      <c r="WV7" s="40"/>
      <c r="XA7" s="7"/>
      <c r="XB7" s="40"/>
      <c r="XC7" s="40"/>
      <c r="XD7" s="40"/>
      <c r="XI7" s="7"/>
      <c r="XJ7" s="40"/>
      <c r="XK7" s="40"/>
      <c r="XL7" s="40"/>
      <c r="XQ7" s="7"/>
      <c r="XR7" s="40"/>
      <c r="XS7" s="40"/>
      <c r="XT7" s="40"/>
      <c r="XY7" s="7"/>
      <c r="XZ7" s="40"/>
      <c r="YA7" s="40"/>
      <c r="YB7" s="40"/>
      <c r="YG7" s="7"/>
      <c r="YH7" s="40"/>
      <c r="YI7" s="40"/>
      <c r="YJ7" s="40"/>
      <c r="YO7" s="7"/>
      <c r="YP7" s="40"/>
      <c r="YQ7" s="40"/>
      <c r="YR7" s="40"/>
      <c r="YW7" s="7"/>
      <c r="YX7" s="40"/>
      <c r="YY7" s="40"/>
      <c r="YZ7" s="40"/>
      <c r="ZE7" s="7"/>
      <c r="ZF7" s="40"/>
      <c r="ZG7" s="40"/>
      <c r="ZH7" s="40"/>
      <c r="ZM7" s="7"/>
      <c r="ZN7" s="40"/>
      <c r="ZO7" s="40"/>
      <c r="ZP7" s="40"/>
      <c r="ZU7" s="7"/>
      <c r="ZV7" s="40"/>
      <c r="ZW7" s="40"/>
      <c r="ZX7" s="40"/>
      <c r="AAC7" s="7"/>
      <c r="AAD7" s="40"/>
      <c r="AAE7" s="40"/>
      <c r="AAF7" s="40"/>
      <c r="AAK7" s="7"/>
      <c r="AAL7" s="40"/>
      <c r="AAM7" s="40"/>
      <c r="AAN7" s="40"/>
      <c r="AAS7" s="7"/>
      <c r="AAT7" s="40"/>
      <c r="AAU7" s="40"/>
      <c r="AAV7" s="40"/>
      <c r="ABA7" s="7"/>
      <c r="ABB7" s="40"/>
      <c r="ABC7" s="40"/>
      <c r="ABD7" s="40"/>
      <c r="ABI7" s="7"/>
      <c r="ABJ7" s="40"/>
      <c r="ABK7" s="40"/>
      <c r="ABL7" s="40"/>
      <c r="ABQ7" s="7"/>
      <c r="ABR7" s="40"/>
      <c r="ABS7" s="40"/>
      <c r="ABT7" s="40"/>
      <c r="ABY7" s="7"/>
      <c r="ABZ7" s="40"/>
      <c r="ACA7" s="40"/>
      <c r="ACB7" s="40"/>
      <c r="ACG7" s="7"/>
      <c r="ACH7" s="40"/>
      <c r="ACI7" s="40"/>
      <c r="ACJ7" s="40"/>
      <c r="ACO7" s="7"/>
      <c r="ACP7" s="40"/>
      <c r="ACQ7" s="40"/>
      <c r="ACR7" s="40"/>
      <c r="ACW7" s="7"/>
      <c r="ACX7" s="40"/>
      <c r="ACY7" s="40"/>
      <c r="ACZ7" s="40"/>
      <c r="ADE7" s="7"/>
      <c r="ADF7" s="40"/>
      <c r="ADG7" s="40"/>
      <c r="ADH7" s="40"/>
      <c r="ADM7" s="7"/>
      <c r="ADN7" s="40"/>
      <c r="ADO7" s="40"/>
      <c r="ADP7" s="40"/>
      <c r="ADU7" s="7"/>
      <c r="ADV7" s="40"/>
      <c r="ADW7" s="40"/>
      <c r="ADX7" s="40"/>
      <c r="AEC7" s="7"/>
      <c r="AED7" s="40"/>
      <c r="AEE7" s="40"/>
      <c r="AEF7" s="40"/>
      <c r="AEK7" s="7"/>
      <c r="AEL7" s="40"/>
      <c r="AEM7" s="40"/>
      <c r="AEN7" s="40"/>
      <c r="AES7" s="7"/>
      <c r="AET7" s="40"/>
      <c r="AEU7" s="40"/>
      <c r="AEV7" s="40"/>
      <c r="AFA7" s="7"/>
      <c r="AFB7" s="40"/>
      <c r="AFC7" s="40"/>
      <c r="AFD7" s="40"/>
      <c r="AFI7" s="7"/>
      <c r="AFJ7" s="40"/>
      <c r="AFK7" s="40"/>
      <c r="AFL7" s="40"/>
      <c r="AFQ7" s="7"/>
      <c r="AFR7" s="40"/>
      <c r="AFS7" s="40"/>
      <c r="AFT7" s="40"/>
      <c r="AFY7" s="7"/>
      <c r="AFZ7" s="40"/>
      <c r="AGA7" s="40"/>
      <c r="AGB7" s="40"/>
      <c r="AGG7" s="7"/>
      <c r="AGH7" s="40"/>
      <c r="AGI7" s="40"/>
      <c r="AGJ7" s="40"/>
      <c r="AGO7" s="7"/>
      <c r="AGP7" s="40"/>
      <c r="AGQ7" s="40"/>
      <c r="AGR7" s="40"/>
      <c r="AGW7" s="7"/>
      <c r="AGX7" s="40"/>
      <c r="AGY7" s="40"/>
      <c r="AGZ7" s="40"/>
      <c r="AHE7" s="7"/>
      <c r="AHF7" s="40"/>
      <c r="AHG7" s="40"/>
      <c r="AHH7" s="40"/>
      <c r="AHM7" s="7"/>
      <c r="AHN7" s="40"/>
      <c r="AHO7" s="40"/>
      <c r="AHP7" s="40"/>
      <c r="AHU7" s="7"/>
      <c r="AHV7" s="40"/>
      <c r="AHW7" s="40"/>
      <c r="AHX7" s="40"/>
      <c r="AIC7" s="7"/>
      <c r="AID7" s="40"/>
      <c r="AIE7" s="40"/>
      <c r="AIF7" s="40"/>
      <c r="AIK7" s="7"/>
      <c r="AIL7" s="40"/>
      <c r="AIM7" s="40"/>
      <c r="AIN7" s="40"/>
      <c r="AIS7" s="7"/>
      <c r="AIT7" s="40"/>
      <c r="AIU7" s="40"/>
      <c r="AIV7" s="40"/>
      <c r="AJA7" s="7"/>
      <c r="AJB7" s="40"/>
      <c r="AJC7" s="40"/>
      <c r="AJD7" s="40"/>
      <c r="AJI7" s="7"/>
      <c r="AJJ7" s="40"/>
      <c r="AJK7" s="40"/>
      <c r="AJL7" s="40"/>
      <c r="AJQ7" s="7"/>
      <c r="AJR7" s="40"/>
      <c r="AJS7" s="40"/>
      <c r="AJT7" s="40"/>
      <c r="AJY7" s="7"/>
      <c r="AJZ7" s="40"/>
      <c r="AKA7" s="40"/>
      <c r="AKB7" s="40"/>
      <c r="AKG7" s="7"/>
      <c r="AKH7" s="40"/>
      <c r="AKI7" s="40"/>
      <c r="AKJ7" s="40"/>
      <c r="AKO7" s="7"/>
      <c r="AKP7" s="40"/>
      <c r="AKQ7" s="40"/>
      <c r="AKR7" s="40"/>
      <c r="AKW7" s="7"/>
      <c r="AKX7" s="40"/>
      <c r="AKY7" s="40"/>
      <c r="AKZ7" s="40"/>
      <c r="ALE7" s="7"/>
      <c r="ALF7" s="40"/>
      <c r="ALG7" s="40"/>
      <c r="ALH7" s="40"/>
      <c r="ALM7" s="7"/>
      <c r="ALN7" s="40"/>
      <c r="ALO7" s="40"/>
      <c r="ALP7" s="40"/>
      <c r="ALU7" s="7"/>
      <c r="ALV7" s="40"/>
      <c r="ALW7" s="40"/>
      <c r="ALX7" s="40"/>
      <c r="AMC7" s="7"/>
      <c r="AMD7" s="40"/>
      <c r="AME7" s="40"/>
      <c r="AMF7" s="40"/>
      <c r="AMK7" s="7"/>
      <c r="AML7" s="40"/>
      <c r="AMM7" s="40"/>
      <c r="AMN7" s="40"/>
      <c r="AMS7" s="7"/>
      <c r="AMT7" s="40"/>
      <c r="AMU7" s="40"/>
      <c r="AMV7" s="40"/>
      <c r="ANA7" s="7"/>
      <c r="ANB7" s="40"/>
      <c r="ANC7" s="40"/>
      <c r="AND7" s="40"/>
      <c r="ANI7" s="7"/>
      <c r="ANJ7" s="40"/>
      <c r="ANK7" s="40"/>
      <c r="ANL7" s="40"/>
      <c r="ANQ7" s="7"/>
      <c r="ANR7" s="40"/>
      <c r="ANS7" s="40"/>
      <c r="ANT7" s="40"/>
      <c r="ANY7" s="7"/>
      <c r="ANZ7" s="40"/>
      <c r="AOA7" s="40"/>
      <c r="AOB7" s="40"/>
      <c r="AOG7" s="7"/>
      <c r="AOH7" s="40"/>
      <c r="AOI7" s="40"/>
      <c r="AOJ7" s="40"/>
      <c r="AOO7" s="7"/>
      <c r="AOP7" s="40"/>
      <c r="AOQ7" s="40"/>
      <c r="AOR7" s="40"/>
      <c r="AOW7" s="7"/>
      <c r="AOX7" s="40"/>
      <c r="AOY7" s="40"/>
      <c r="AOZ7" s="40"/>
      <c r="APE7" s="7"/>
      <c r="APF7" s="40"/>
      <c r="APG7" s="40"/>
      <c r="APH7" s="40"/>
      <c r="APM7" s="7"/>
      <c r="APN7" s="40"/>
      <c r="APO7" s="40"/>
      <c r="APP7" s="40"/>
      <c r="APU7" s="7"/>
      <c r="APV7" s="40"/>
      <c r="APW7" s="40"/>
      <c r="APX7" s="40"/>
      <c r="AQC7" s="7"/>
      <c r="AQD7" s="40"/>
      <c r="AQE7" s="40"/>
      <c r="AQF7" s="40"/>
      <c r="AQK7" s="7"/>
      <c r="AQL7" s="40"/>
      <c r="AQM7" s="40"/>
      <c r="AQN7" s="40"/>
      <c r="AQS7" s="7"/>
      <c r="AQT7" s="40"/>
      <c r="AQU7" s="40"/>
      <c r="AQV7" s="40"/>
      <c r="ARA7" s="7"/>
      <c r="ARB7" s="40"/>
      <c r="ARC7" s="40"/>
      <c r="ARD7" s="40"/>
      <c r="ARI7" s="7"/>
      <c r="ARJ7" s="40"/>
      <c r="ARK7" s="40"/>
      <c r="ARL7" s="40"/>
      <c r="ARQ7" s="7"/>
      <c r="ARR7" s="40"/>
      <c r="ARS7" s="40"/>
      <c r="ART7" s="40"/>
      <c r="ARY7" s="7"/>
      <c r="ARZ7" s="40"/>
      <c r="ASA7" s="40"/>
      <c r="ASB7" s="40"/>
      <c r="ASG7" s="7"/>
      <c r="ASH7" s="40"/>
      <c r="ASI7" s="40"/>
      <c r="ASJ7" s="40"/>
      <c r="ASO7" s="7"/>
      <c r="ASP7" s="40"/>
      <c r="ASQ7" s="40"/>
      <c r="ASR7" s="40"/>
      <c r="ASW7" s="7"/>
      <c r="ASX7" s="40"/>
      <c r="ASY7" s="40"/>
      <c r="ASZ7" s="40"/>
      <c r="ATE7" s="7"/>
      <c r="ATF7" s="40"/>
      <c r="ATG7" s="40"/>
      <c r="ATH7" s="40"/>
      <c r="ATM7" s="7"/>
      <c r="ATN7" s="40"/>
      <c r="ATO7" s="40"/>
      <c r="ATP7" s="40"/>
      <c r="ATU7" s="7"/>
      <c r="ATV7" s="40"/>
      <c r="ATW7" s="40"/>
      <c r="ATX7" s="40"/>
      <c r="AUC7" s="7"/>
      <c r="AUD7" s="40"/>
      <c r="AUE7" s="40"/>
      <c r="AUF7" s="40"/>
      <c r="AUK7" s="7"/>
      <c r="AUL7" s="40"/>
      <c r="AUM7" s="40"/>
      <c r="AUN7" s="40"/>
      <c r="AUS7" s="7"/>
      <c r="AUT7" s="40"/>
      <c r="AUU7" s="40"/>
      <c r="AUV7" s="40"/>
      <c r="AVA7" s="7"/>
      <c r="AVB7" s="40"/>
      <c r="AVC7" s="40"/>
      <c r="AVD7" s="40"/>
      <c r="AVI7" s="7"/>
      <c r="AVJ7" s="40"/>
      <c r="AVK7" s="40"/>
      <c r="AVL7" s="40"/>
      <c r="AVQ7" s="7"/>
      <c r="AVR7" s="40"/>
      <c r="AVS7" s="40"/>
      <c r="AVT7" s="40"/>
      <c r="AVY7" s="7"/>
      <c r="AVZ7" s="40"/>
      <c r="AWA7" s="40"/>
      <c r="AWB7" s="40"/>
      <c r="AWG7" s="7"/>
      <c r="AWH7" s="40"/>
      <c r="AWI7" s="40"/>
      <c r="AWJ7" s="40"/>
      <c r="AWO7" s="7"/>
      <c r="AWP7" s="40"/>
      <c r="AWQ7" s="40"/>
      <c r="AWR7" s="40"/>
      <c r="AWW7" s="7"/>
      <c r="AWX7" s="40"/>
      <c r="AWY7" s="40"/>
      <c r="AWZ7" s="40"/>
      <c r="AXE7" s="7"/>
      <c r="AXF7" s="40"/>
      <c r="AXG7" s="40"/>
      <c r="AXH7" s="40"/>
      <c r="AXM7" s="7"/>
      <c r="AXN7" s="40"/>
      <c r="AXO7" s="40"/>
      <c r="AXP7" s="40"/>
      <c r="AXU7" s="7"/>
      <c r="AXV7" s="40"/>
      <c r="AXW7" s="40"/>
      <c r="AXX7" s="40"/>
      <c r="AYC7" s="7"/>
      <c r="AYD7" s="40"/>
      <c r="AYE7" s="40"/>
      <c r="AYF7" s="40"/>
      <c r="AYK7" s="7"/>
      <c r="AYL7" s="40"/>
      <c r="AYM7" s="40"/>
      <c r="AYN7" s="40"/>
      <c r="AYS7" s="7"/>
      <c r="AYT7" s="40"/>
      <c r="AYU7" s="40"/>
      <c r="AYV7" s="40"/>
      <c r="AZA7" s="7"/>
      <c r="AZB7" s="40"/>
      <c r="AZC7" s="40"/>
      <c r="AZD7" s="40"/>
      <c r="AZI7" s="7"/>
      <c r="AZJ7" s="40"/>
      <c r="AZK7" s="40"/>
      <c r="AZL7" s="40"/>
      <c r="AZQ7" s="7"/>
      <c r="AZR7" s="40"/>
      <c r="AZS7" s="40"/>
      <c r="AZT7" s="40"/>
      <c r="AZY7" s="7"/>
      <c r="AZZ7" s="40"/>
      <c r="BAA7" s="40"/>
      <c r="BAB7" s="40"/>
      <c r="BAG7" s="7"/>
      <c r="BAH7" s="40"/>
      <c r="BAI7" s="40"/>
      <c r="BAJ7" s="40"/>
      <c r="BAO7" s="7"/>
      <c r="BAP7" s="40"/>
      <c r="BAQ7" s="40"/>
      <c r="BAR7" s="40"/>
      <c r="BAW7" s="7"/>
      <c r="BAX7" s="40"/>
      <c r="BAY7" s="40"/>
      <c r="BAZ7" s="40"/>
      <c r="BBE7" s="7"/>
      <c r="BBF7" s="40"/>
      <c r="BBG7" s="40"/>
      <c r="BBH7" s="40"/>
      <c r="BBM7" s="7"/>
      <c r="BBN7" s="40"/>
      <c r="BBO7" s="40"/>
      <c r="BBP7" s="40"/>
      <c r="BBU7" s="7"/>
      <c r="BBV7" s="40"/>
      <c r="BBW7" s="40"/>
      <c r="BBX7" s="40"/>
      <c r="BCC7" s="7"/>
      <c r="BCD7" s="40"/>
      <c r="BCE7" s="40"/>
      <c r="BCF7" s="40"/>
      <c r="BCK7" s="7"/>
      <c r="BCL7" s="40"/>
      <c r="BCM7" s="40"/>
      <c r="BCN7" s="40"/>
      <c r="BCS7" s="7"/>
      <c r="BCT7" s="40"/>
      <c r="BCU7" s="40"/>
      <c r="BCV7" s="40"/>
      <c r="BDA7" s="7"/>
      <c r="BDB7" s="40"/>
      <c r="BDC7" s="40"/>
      <c r="BDD7" s="40"/>
      <c r="BDI7" s="7"/>
      <c r="BDJ7" s="40"/>
      <c r="BDK7" s="40"/>
      <c r="BDL7" s="40"/>
      <c r="BDQ7" s="7"/>
      <c r="BDR7" s="40"/>
      <c r="BDS7" s="40"/>
      <c r="BDT7" s="40"/>
      <c r="BDY7" s="7"/>
      <c r="BDZ7" s="40"/>
      <c r="BEA7" s="40"/>
      <c r="BEB7" s="40"/>
      <c r="BEG7" s="7"/>
      <c r="BEH7" s="40"/>
      <c r="BEI7" s="40"/>
      <c r="BEJ7" s="40"/>
      <c r="BEO7" s="7"/>
      <c r="BEP7" s="40"/>
      <c r="BEQ7" s="40"/>
      <c r="BER7" s="40"/>
      <c r="BEW7" s="7"/>
      <c r="BEX7" s="40"/>
      <c r="BEY7" s="40"/>
      <c r="BEZ7" s="40"/>
      <c r="BFE7" s="7"/>
      <c r="BFF7" s="40"/>
      <c r="BFG7" s="40"/>
      <c r="BFH7" s="40"/>
      <c r="BFM7" s="7"/>
      <c r="BFN7" s="40"/>
      <c r="BFO7" s="40"/>
      <c r="BFP7" s="40"/>
      <c r="BFU7" s="7"/>
      <c r="BFV7" s="40"/>
      <c r="BFW7" s="40"/>
      <c r="BFX7" s="40"/>
      <c r="BGC7" s="7"/>
      <c r="BGD7" s="40"/>
      <c r="BGE7" s="40"/>
      <c r="BGF7" s="40"/>
      <c r="BGK7" s="7"/>
      <c r="BGL7" s="40"/>
      <c r="BGM7" s="40"/>
      <c r="BGN7" s="40"/>
      <c r="BGS7" s="7"/>
      <c r="BGT7" s="40"/>
      <c r="BGU7" s="40"/>
      <c r="BGV7" s="40"/>
      <c r="BHA7" s="7"/>
      <c r="BHB7" s="40"/>
      <c r="BHC7" s="40"/>
      <c r="BHD7" s="40"/>
      <c r="BHI7" s="7"/>
      <c r="BHJ7" s="40"/>
      <c r="BHK7" s="40"/>
      <c r="BHL7" s="40"/>
      <c r="BHQ7" s="7"/>
      <c r="BHR7" s="40"/>
      <c r="BHS7" s="40"/>
      <c r="BHT7" s="40"/>
      <c r="BHY7" s="7"/>
      <c r="BHZ7" s="40"/>
      <c r="BIA7" s="40"/>
      <c r="BIB7" s="40"/>
      <c r="BIG7" s="7"/>
      <c r="BIH7" s="40"/>
      <c r="BII7" s="40"/>
      <c r="BIJ7" s="40"/>
      <c r="BIO7" s="7"/>
      <c r="BIP7" s="40"/>
      <c r="BIQ7" s="40"/>
      <c r="BIR7" s="40"/>
      <c r="BIW7" s="7"/>
      <c r="BIX7" s="40"/>
      <c r="BIY7" s="40"/>
      <c r="BIZ7" s="40"/>
      <c r="BJE7" s="7"/>
      <c r="BJF7" s="40"/>
      <c r="BJG7" s="40"/>
      <c r="BJH7" s="40"/>
      <c r="BJM7" s="7"/>
      <c r="BJN7" s="40"/>
      <c r="BJO7" s="40"/>
      <c r="BJP7" s="40"/>
      <c r="BJU7" s="7"/>
      <c r="BJV7" s="40"/>
      <c r="BJW7" s="40"/>
      <c r="BJX7" s="40"/>
      <c r="BKC7" s="7"/>
      <c r="BKD7" s="40"/>
      <c r="BKE7" s="40"/>
      <c r="BKF7" s="40"/>
      <c r="BKK7" s="7"/>
      <c r="BKL7" s="40"/>
      <c r="BKM7" s="40"/>
      <c r="BKN7" s="40"/>
      <c r="BKS7" s="7"/>
      <c r="BKT7" s="40"/>
      <c r="BKU7" s="40"/>
      <c r="BKV7" s="40"/>
      <c r="BLA7" s="7"/>
      <c r="BLB7" s="40"/>
      <c r="BLC7" s="40"/>
      <c r="BLD7" s="40"/>
      <c r="BLI7" s="7"/>
      <c r="BLJ7" s="40"/>
      <c r="BLK7" s="40"/>
      <c r="BLL7" s="40"/>
      <c r="BLQ7" s="7"/>
      <c r="BLR7" s="40"/>
      <c r="BLS7" s="40"/>
      <c r="BLT7" s="40"/>
      <c r="BLY7" s="7"/>
      <c r="BLZ7" s="40"/>
      <c r="BMA7" s="40"/>
      <c r="BMB7" s="40"/>
      <c r="BMG7" s="7"/>
      <c r="BMH7" s="40"/>
      <c r="BMI7" s="40"/>
      <c r="BMJ7" s="40"/>
      <c r="BMO7" s="7"/>
      <c r="BMP7" s="40"/>
      <c r="BMQ7" s="40"/>
      <c r="BMR7" s="40"/>
      <c r="BMW7" s="7"/>
      <c r="BMX7" s="40"/>
      <c r="BMY7" s="40"/>
      <c r="BMZ7" s="40"/>
      <c r="BNE7" s="7"/>
      <c r="BNF7" s="40"/>
      <c r="BNG7" s="40"/>
      <c r="BNH7" s="40"/>
      <c r="BNM7" s="7"/>
      <c r="BNN7" s="40"/>
      <c r="BNO7" s="40"/>
      <c r="BNP7" s="40"/>
      <c r="BNU7" s="7"/>
      <c r="BNV7" s="40"/>
      <c r="BNW7" s="40"/>
      <c r="BNX7" s="40"/>
      <c r="BOC7" s="7"/>
      <c r="BOD7" s="40"/>
      <c r="BOE7" s="40"/>
      <c r="BOF7" s="40"/>
      <c r="BOK7" s="7"/>
      <c r="BOL7" s="40"/>
      <c r="BOM7" s="40"/>
      <c r="BON7" s="40"/>
      <c r="BOS7" s="7"/>
      <c r="BOT7" s="40"/>
      <c r="BOU7" s="40"/>
      <c r="BOV7" s="40"/>
      <c r="BPA7" s="7"/>
      <c r="BPB7" s="40"/>
      <c r="BPC7" s="40"/>
      <c r="BPD7" s="40"/>
      <c r="BPI7" s="7"/>
      <c r="BPJ7" s="40"/>
      <c r="BPK7" s="40"/>
      <c r="BPL7" s="40"/>
      <c r="BPQ7" s="7"/>
      <c r="BPR7" s="40"/>
      <c r="BPS7" s="40"/>
      <c r="BPT7" s="40"/>
      <c r="BPY7" s="7"/>
      <c r="BPZ7" s="40"/>
      <c r="BQA7" s="40"/>
      <c r="BQB7" s="40"/>
      <c r="BQG7" s="7"/>
      <c r="BQH7" s="40"/>
      <c r="BQI7" s="40"/>
      <c r="BQJ7" s="40"/>
      <c r="BQO7" s="7"/>
      <c r="BQP7" s="40"/>
      <c r="BQQ7" s="40"/>
      <c r="BQR7" s="40"/>
      <c r="BQW7" s="7"/>
      <c r="BQX7" s="40"/>
      <c r="BQY7" s="40"/>
      <c r="BQZ7" s="40"/>
      <c r="BRE7" s="7"/>
      <c r="BRF7" s="40"/>
      <c r="BRG7" s="40"/>
      <c r="BRH7" s="40"/>
      <c r="BRM7" s="7"/>
      <c r="BRN7" s="40"/>
      <c r="BRO7" s="40"/>
      <c r="BRP7" s="40"/>
      <c r="BRU7" s="7"/>
      <c r="BRV7" s="40"/>
      <c r="BRW7" s="40"/>
      <c r="BRX7" s="40"/>
      <c r="BSC7" s="7"/>
      <c r="BSD7" s="40"/>
      <c r="BSE7" s="40"/>
      <c r="BSF7" s="40"/>
      <c r="BSK7" s="7"/>
      <c r="BSL7" s="40"/>
      <c r="BSM7" s="40"/>
      <c r="BSN7" s="40"/>
      <c r="BSS7" s="7"/>
      <c r="BST7" s="40"/>
      <c r="BSU7" s="40"/>
      <c r="BSV7" s="40"/>
      <c r="BTA7" s="7"/>
      <c r="BTB7" s="40"/>
      <c r="BTC7" s="40"/>
      <c r="BTD7" s="40"/>
      <c r="BTI7" s="7"/>
      <c r="BTJ7" s="40"/>
      <c r="BTK7" s="40"/>
      <c r="BTL7" s="40"/>
      <c r="BTQ7" s="7"/>
      <c r="BTR7" s="40"/>
      <c r="BTS7" s="40"/>
      <c r="BTT7" s="40"/>
      <c r="BTY7" s="7"/>
      <c r="BTZ7" s="40"/>
      <c r="BUA7" s="40"/>
      <c r="BUB7" s="40"/>
      <c r="BUG7" s="7"/>
      <c r="BUH7" s="40"/>
      <c r="BUI7" s="40"/>
      <c r="BUJ7" s="40"/>
      <c r="BUO7" s="7"/>
      <c r="BUP7" s="40"/>
      <c r="BUQ7" s="40"/>
      <c r="BUR7" s="40"/>
      <c r="BUW7" s="7"/>
      <c r="BUX7" s="40"/>
      <c r="BUY7" s="40"/>
      <c r="BUZ7" s="40"/>
      <c r="BVE7" s="7"/>
      <c r="BVF7" s="40"/>
      <c r="BVG7" s="40"/>
      <c r="BVH7" s="40"/>
      <c r="BVM7" s="7"/>
      <c r="BVN7" s="40"/>
      <c r="BVO7" s="40"/>
      <c r="BVP7" s="40"/>
      <c r="BVU7" s="7"/>
      <c r="BVV7" s="40"/>
      <c r="BVW7" s="40"/>
      <c r="BVX7" s="40"/>
      <c r="BWC7" s="7"/>
      <c r="BWD7" s="40"/>
      <c r="BWE7" s="40"/>
      <c r="BWF7" s="40"/>
      <c r="BWK7" s="7"/>
      <c r="BWL7" s="40"/>
      <c r="BWM7" s="40"/>
      <c r="BWN7" s="40"/>
      <c r="BWS7" s="7"/>
      <c r="BWT7" s="40"/>
      <c r="BWU7" s="40"/>
      <c r="BWV7" s="40"/>
      <c r="BXA7" s="7"/>
      <c r="BXB7" s="40"/>
      <c r="BXC7" s="40"/>
      <c r="BXD7" s="40"/>
      <c r="BXI7" s="7"/>
      <c r="BXJ7" s="40"/>
      <c r="BXK7" s="40"/>
      <c r="BXL7" s="40"/>
      <c r="BXQ7" s="7"/>
      <c r="BXR7" s="40"/>
      <c r="BXS7" s="40"/>
      <c r="BXT7" s="40"/>
      <c r="BXY7" s="7"/>
      <c r="BXZ7" s="40"/>
      <c r="BYA7" s="40"/>
      <c r="BYB7" s="40"/>
      <c r="BYG7" s="7"/>
      <c r="BYH7" s="40"/>
      <c r="BYI7" s="40"/>
      <c r="BYJ7" s="40"/>
      <c r="BYO7" s="7"/>
      <c r="BYP7" s="40"/>
      <c r="BYQ7" s="40"/>
      <c r="BYR7" s="40"/>
      <c r="BYW7" s="7"/>
      <c r="BYX7" s="40"/>
      <c r="BYY7" s="40"/>
      <c r="BYZ7" s="40"/>
      <c r="BZE7" s="7"/>
      <c r="BZF7" s="40"/>
      <c r="BZG7" s="40"/>
      <c r="BZH7" s="40"/>
      <c r="BZM7" s="7"/>
      <c r="BZN7" s="40"/>
      <c r="BZO7" s="40"/>
      <c r="BZP7" s="40"/>
      <c r="BZU7" s="7"/>
      <c r="BZV7" s="40"/>
      <c r="BZW7" s="40"/>
      <c r="BZX7" s="40"/>
      <c r="CAC7" s="7"/>
      <c r="CAD7" s="40"/>
      <c r="CAE7" s="40"/>
      <c r="CAF7" s="40"/>
      <c r="CAK7" s="7"/>
      <c r="CAL7" s="40"/>
      <c r="CAM7" s="40"/>
      <c r="CAN7" s="40"/>
      <c r="CAS7" s="7"/>
      <c r="CAT7" s="40"/>
      <c r="CAU7" s="40"/>
      <c r="CAV7" s="40"/>
      <c r="CBA7" s="7"/>
      <c r="CBB7" s="40"/>
      <c r="CBC7" s="40"/>
      <c r="CBD7" s="40"/>
      <c r="CBI7" s="7"/>
      <c r="CBJ7" s="40"/>
      <c r="CBK7" s="40"/>
      <c r="CBL7" s="40"/>
      <c r="CBQ7" s="7"/>
      <c r="CBR7" s="40"/>
      <c r="CBS7" s="40"/>
      <c r="CBT7" s="40"/>
      <c r="CBY7" s="7"/>
      <c r="CBZ7" s="40"/>
      <c r="CCA7" s="40"/>
      <c r="CCB7" s="40"/>
      <c r="CCG7" s="7"/>
      <c r="CCH7" s="40"/>
      <c r="CCI7" s="40"/>
      <c r="CCJ7" s="40"/>
      <c r="CCO7" s="7"/>
      <c r="CCP7" s="40"/>
      <c r="CCQ7" s="40"/>
      <c r="CCR7" s="40"/>
      <c r="CCW7" s="7"/>
      <c r="CCX7" s="40"/>
      <c r="CCY7" s="40"/>
      <c r="CCZ7" s="40"/>
      <c r="CDE7" s="7"/>
      <c r="CDF7" s="40"/>
      <c r="CDG7" s="40"/>
      <c r="CDH7" s="40"/>
      <c r="CDM7" s="7"/>
      <c r="CDN7" s="40"/>
      <c r="CDO7" s="40"/>
      <c r="CDP7" s="40"/>
      <c r="CDU7" s="7"/>
      <c r="CDV7" s="40"/>
      <c r="CDW7" s="40"/>
      <c r="CDX7" s="40"/>
      <c r="CEC7" s="7"/>
      <c r="CED7" s="40"/>
      <c r="CEE7" s="40"/>
      <c r="CEF7" s="40"/>
      <c r="CEK7" s="7"/>
      <c r="CEL7" s="40"/>
      <c r="CEM7" s="40"/>
      <c r="CEN7" s="40"/>
      <c r="CES7" s="7"/>
      <c r="CET7" s="40"/>
      <c r="CEU7" s="40"/>
      <c r="CEV7" s="40"/>
      <c r="CFA7" s="7"/>
      <c r="CFB7" s="40"/>
      <c r="CFC7" s="40"/>
      <c r="CFD7" s="40"/>
      <c r="CFI7" s="7"/>
      <c r="CFJ7" s="40"/>
      <c r="CFK7" s="40"/>
      <c r="CFL7" s="40"/>
      <c r="CFQ7" s="7"/>
      <c r="CFR7" s="40"/>
      <c r="CFS7" s="40"/>
      <c r="CFT7" s="40"/>
      <c r="CFY7" s="7"/>
      <c r="CFZ7" s="40"/>
      <c r="CGA7" s="40"/>
      <c r="CGB7" s="40"/>
      <c r="CGG7" s="7"/>
      <c r="CGH7" s="40"/>
      <c r="CGI7" s="40"/>
      <c r="CGJ7" s="40"/>
      <c r="CGO7" s="7"/>
      <c r="CGP7" s="40"/>
      <c r="CGQ7" s="40"/>
      <c r="CGR7" s="40"/>
      <c r="CGW7" s="7"/>
      <c r="CGX7" s="40"/>
      <c r="CGY7" s="40"/>
      <c r="CGZ7" s="40"/>
      <c r="CHE7" s="7"/>
      <c r="CHF7" s="40"/>
      <c r="CHG7" s="40"/>
      <c r="CHH7" s="40"/>
      <c r="CHM7" s="7"/>
      <c r="CHN7" s="40"/>
      <c r="CHO7" s="40"/>
      <c r="CHP7" s="40"/>
      <c r="CHU7" s="7"/>
      <c r="CHV7" s="40"/>
      <c r="CHW7" s="40"/>
      <c r="CHX7" s="40"/>
      <c r="CIC7" s="7"/>
      <c r="CID7" s="40"/>
      <c r="CIE7" s="40"/>
      <c r="CIF7" s="40"/>
      <c r="CIK7" s="7"/>
      <c r="CIL7" s="40"/>
      <c r="CIM7" s="40"/>
      <c r="CIN7" s="40"/>
      <c r="CIS7" s="7"/>
      <c r="CIT7" s="40"/>
      <c r="CIU7" s="40"/>
      <c r="CIV7" s="40"/>
      <c r="CJA7" s="7"/>
      <c r="CJB7" s="40"/>
      <c r="CJC7" s="40"/>
      <c r="CJD7" s="40"/>
      <c r="CJI7" s="7"/>
      <c r="CJJ7" s="40"/>
      <c r="CJK7" s="40"/>
      <c r="CJL7" s="40"/>
      <c r="CJQ7" s="7"/>
      <c r="CJR7" s="40"/>
      <c r="CJS7" s="40"/>
      <c r="CJT7" s="40"/>
      <c r="CJY7" s="7"/>
      <c r="CJZ7" s="40"/>
      <c r="CKA7" s="40"/>
      <c r="CKB7" s="40"/>
      <c r="CKG7" s="7"/>
      <c r="CKH7" s="40"/>
      <c r="CKI7" s="40"/>
      <c r="CKJ7" s="40"/>
      <c r="CKO7" s="7"/>
      <c r="CKP7" s="40"/>
      <c r="CKQ7" s="40"/>
      <c r="CKR7" s="40"/>
      <c r="CKW7" s="7"/>
      <c r="CKX7" s="40"/>
      <c r="CKY7" s="40"/>
      <c r="CKZ7" s="40"/>
      <c r="CLE7" s="7"/>
      <c r="CLF7" s="40"/>
      <c r="CLG7" s="40"/>
      <c r="CLH7" s="40"/>
      <c r="CLM7" s="7"/>
      <c r="CLN7" s="40"/>
      <c r="CLO7" s="40"/>
      <c r="CLP7" s="40"/>
      <c r="CLU7" s="7"/>
      <c r="CLV7" s="40"/>
      <c r="CLW7" s="40"/>
      <c r="CLX7" s="40"/>
      <c r="CMC7" s="7"/>
      <c r="CMD7" s="40"/>
      <c r="CME7" s="40"/>
      <c r="CMF7" s="40"/>
      <c r="CMK7" s="7"/>
      <c r="CML7" s="40"/>
      <c r="CMM7" s="40"/>
      <c r="CMN7" s="40"/>
      <c r="CMS7" s="7"/>
      <c r="CMT7" s="40"/>
      <c r="CMU7" s="40"/>
      <c r="CMV7" s="40"/>
      <c r="CNA7" s="7"/>
      <c r="CNB7" s="40"/>
      <c r="CNC7" s="40"/>
      <c r="CND7" s="40"/>
      <c r="CNI7" s="7"/>
      <c r="CNJ7" s="40"/>
      <c r="CNK7" s="40"/>
      <c r="CNL7" s="40"/>
      <c r="CNQ7" s="7"/>
      <c r="CNR7" s="40"/>
      <c r="CNS7" s="40"/>
      <c r="CNT7" s="40"/>
      <c r="CNY7" s="7"/>
      <c r="CNZ7" s="40"/>
      <c r="COA7" s="40"/>
      <c r="COB7" s="40"/>
      <c r="COG7" s="7"/>
      <c r="COH7" s="40"/>
      <c r="COI7" s="40"/>
      <c r="COJ7" s="40"/>
      <c r="COO7" s="7"/>
      <c r="COP7" s="40"/>
      <c r="COQ7" s="40"/>
      <c r="COR7" s="40"/>
      <c r="COW7" s="7"/>
      <c r="COX7" s="40"/>
      <c r="COY7" s="40"/>
      <c r="COZ7" s="40"/>
      <c r="CPE7" s="7"/>
      <c r="CPF7" s="40"/>
      <c r="CPG7" s="40"/>
      <c r="CPH7" s="40"/>
      <c r="CPM7" s="7"/>
      <c r="CPN7" s="40"/>
      <c r="CPO7" s="40"/>
      <c r="CPP7" s="40"/>
      <c r="CPU7" s="7"/>
      <c r="CPV7" s="40"/>
      <c r="CPW7" s="40"/>
      <c r="CPX7" s="40"/>
      <c r="CQC7" s="7"/>
      <c r="CQD7" s="40"/>
      <c r="CQE7" s="40"/>
      <c r="CQF7" s="40"/>
      <c r="CQK7" s="7"/>
      <c r="CQL7" s="40"/>
      <c r="CQM7" s="40"/>
      <c r="CQN7" s="40"/>
      <c r="CQS7" s="7"/>
      <c r="CQT7" s="40"/>
      <c r="CQU7" s="40"/>
      <c r="CQV7" s="40"/>
      <c r="CRA7" s="7"/>
      <c r="CRB7" s="40"/>
      <c r="CRC7" s="40"/>
      <c r="CRD7" s="40"/>
      <c r="CRI7" s="7"/>
      <c r="CRJ7" s="40"/>
      <c r="CRK7" s="40"/>
      <c r="CRL7" s="40"/>
      <c r="CRQ7" s="7"/>
      <c r="CRR7" s="40"/>
      <c r="CRS7" s="40"/>
      <c r="CRT7" s="40"/>
      <c r="CRY7" s="7"/>
      <c r="CRZ7" s="40"/>
      <c r="CSA7" s="40"/>
      <c r="CSB7" s="40"/>
      <c r="CSG7" s="7"/>
      <c r="CSH7" s="40"/>
      <c r="CSI7" s="40"/>
      <c r="CSJ7" s="40"/>
      <c r="CSO7" s="7"/>
      <c r="CSP7" s="40"/>
      <c r="CSQ7" s="40"/>
      <c r="CSR7" s="40"/>
      <c r="CSW7" s="7"/>
      <c r="CSX7" s="40"/>
      <c r="CSY7" s="40"/>
      <c r="CSZ7" s="40"/>
      <c r="CTE7" s="7"/>
      <c r="CTF7" s="40"/>
      <c r="CTG7" s="40"/>
      <c r="CTH7" s="40"/>
      <c r="CTM7" s="7"/>
      <c r="CTN7" s="40"/>
      <c r="CTO7" s="40"/>
      <c r="CTP7" s="40"/>
      <c r="CTU7" s="7"/>
      <c r="CTV7" s="40"/>
      <c r="CTW7" s="40"/>
      <c r="CTX7" s="40"/>
      <c r="CUC7" s="7"/>
      <c r="CUD7" s="40"/>
      <c r="CUE7" s="40"/>
      <c r="CUF7" s="40"/>
      <c r="CUK7" s="7"/>
      <c r="CUL7" s="40"/>
      <c r="CUM7" s="40"/>
      <c r="CUN7" s="40"/>
      <c r="CUS7" s="7"/>
      <c r="CUT7" s="40"/>
      <c r="CUU7" s="40"/>
      <c r="CUV7" s="40"/>
      <c r="CVA7" s="7"/>
      <c r="CVB7" s="40"/>
      <c r="CVC7" s="40"/>
      <c r="CVD7" s="40"/>
      <c r="CVI7" s="7"/>
      <c r="CVJ7" s="40"/>
      <c r="CVK7" s="40"/>
      <c r="CVL7" s="40"/>
      <c r="CVQ7" s="7"/>
      <c r="CVR7" s="40"/>
      <c r="CVS7" s="40"/>
      <c r="CVT7" s="40"/>
      <c r="CVY7" s="7"/>
      <c r="CVZ7" s="40"/>
      <c r="CWA7" s="40"/>
      <c r="CWB7" s="40"/>
      <c r="CWG7" s="7"/>
      <c r="CWH7" s="40"/>
      <c r="CWI7" s="40"/>
      <c r="CWJ7" s="40"/>
      <c r="CWO7" s="7"/>
      <c r="CWP7" s="40"/>
      <c r="CWQ7" s="40"/>
      <c r="CWR7" s="40"/>
      <c r="CWW7" s="7"/>
      <c r="CWX7" s="40"/>
      <c r="CWY7" s="40"/>
      <c r="CWZ7" s="40"/>
      <c r="CXE7" s="7"/>
      <c r="CXF7" s="40"/>
      <c r="CXG7" s="40"/>
      <c r="CXH7" s="40"/>
      <c r="CXM7" s="7"/>
      <c r="CXN7" s="40"/>
      <c r="CXO7" s="40"/>
      <c r="CXP7" s="40"/>
      <c r="CXU7" s="7"/>
      <c r="CXV7" s="40"/>
      <c r="CXW7" s="40"/>
      <c r="CXX7" s="40"/>
      <c r="CYC7" s="7"/>
      <c r="CYD7" s="40"/>
      <c r="CYE7" s="40"/>
      <c r="CYF7" s="40"/>
      <c r="CYK7" s="7"/>
      <c r="CYL7" s="40"/>
      <c r="CYM7" s="40"/>
      <c r="CYN7" s="40"/>
      <c r="CYS7" s="7"/>
      <c r="CYT7" s="40"/>
      <c r="CYU7" s="40"/>
      <c r="CYV7" s="40"/>
      <c r="CZA7" s="7"/>
      <c r="CZB7" s="40"/>
      <c r="CZC7" s="40"/>
      <c r="CZD7" s="40"/>
      <c r="CZI7" s="7"/>
      <c r="CZJ7" s="40"/>
      <c r="CZK7" s="40"/>
      <c r="CZL7" s="40"/>
      <c r="CZQ7" s="7"/>
      <c r="CZR7" s="40"/>
      <c r="CZS7" s="40"/>
      <c r="CZT7" s="40"/>
      <c r="CZY7" s="7"/>
      <c r="CZZ7" s="40"/>
      <c r="DAA7" s="40"/>
      <c r="DAB7" s="40"/>
      <c r="DAG7" s="7"/>
      <c r="DAH7" s="40"/>
      <c r="DAI7" s="40"/>
      <c r="DAJ7" s="40"/>
      <c r="DAO7" s="7"/>
      <c r="DAP7" s="40"/>
      <c r="DAQ7" s="40"/>
      <c r="DAR7" s="40"/>
      <c r="DAW7" s="7"/>
      <c r="DAX7" s="40"/>
      <c r="DAY7" s="40"/>
      <c r="DAZ7" s="40"/>
      <c r="DBE7" s="7"/>
      <c r="DBF7" s="40"/>
      <c r="DBG7" s="40"/>
      <c r="DBH7" s="40"/>
      <c r="DBM7" s="7"/>
      <c r="DBN7" s="40"/>
      <c r="DBO7" s="40"/>
      <c r="DBP7" s="40"/>
      <c r="DBU7" s="7"/>
      <c r="DBV7" s="40"/>
      <c r="DBW7" s="40"/>
      <c r="DBX7" s="40"/>
      <c r="DCC7" s="7"/>
      <c r="DCD7" s="40"/>
      <c r="DCE7" s="40"/>
      <c r="DCF7" s="40"/>
      <c r="DCK7" s="7"/>
      <c r="DCL7" s="40"/>
      <c r="DCM7" s="40"/>
      <c r="DCN7" s="40"/>
      <c r="DCS7" s="7"/>
      <c r="DCT7" s="40"/>
      <c r="DCU7" s="40"/>
      <c r="DCV7" s="40"/>
      <c r="DDA7" s="7"/>
      <c r="DDB7" s="40"/>
      <c r="DDC7" s="40"/>
      <c r="DDD7" s="40"/>
      <c r="DDI7" s="7"/>
      <c r="DDJ7" s="40"/>
      <c r="DDK7" s="40"/>
      <c r="DDL7" s="40"/>
      <c r="DDQ7" s="7"/>
      <c r="DDR7" s="40"/>
      <c r="DDS7" s="40"/>
      <c r="DDT7" s="40"/>
      <c r="DDY7" s="7"/>
      <c r="DDZ7" s="40"/>
      <c r="DEA7" s="40"/>
      <c r="DEB7" s="40"/>
      <c r="DEG7" s="7"/>
      <c r="DEH7" s="40"/>
      <c r="DEI7" s="40"/>
      <c r="DEJ7" s="40"/>
      <c r="DEO7" s="7"/>
      <c r="DEP7" s="40"/>
      <c r="DEQ7" s="40"/>
      <c r="DER7" s="40"/>
      <c r="DEW7" s="7"/>
      <c r="DEX7" s="40"/>
      <c r="DEY7" s="40"/>
      <c r="DEZ7" s="40"/>
      <c r="DFE7" s="7"/>
      <c r="DFF7" s="40"/>
      <c r="DFG7" s="40"/>
      <c r="DFH7" s="40"/>
      <c r="DFM7" s="7"/>
      <c r="DFN7" s="40"/>
      <c r="DFO7" s="40"/>
      <c r="DFP7" s="40"/>
      <c r="DFU7" s="7"/>
      <c r="DFV7" s="40"/>
      <c r="DFW7" s="40"/>
      <c r="DFX7" s="40"/>
      <c r="DGC7" s="7"/>
      <c r="DGD7" s="40"/>
      <c r="DGE7" s="40"/>
      <c r="DGF7" s="40"/>
      <c r="DGK7" s="7"/>
      <c r="DGL7" s="40"/>
      <c r="DGM7" s="40"/>
      <c r="DGN7" s="40"/>
      <c r="DGS7" s="7"/>
      <c r="DGT7" s="40"/>
      <c r="DGU7" s="40"/>
      <c r="DGV7" s="40"/>
      <c r="DHA7" s="7"/>
      <c r="DHB7" s="40"/>
      <c r="DHC7" s="40"/>
      <c r="DHD7" s="40"/>
      <c r="DHI7" s="7"/>
      <c r="DHJ7" s="40"/>
      <c r="DHK7" s="40"/>
      <c r="DHL7" s="40"/>
      <c r="DHQ7" s="7"/>
      <c r="DHR7" s="40"/>
      <c r="DHS7" s="40"/>
      <c r="DHT7" s="40"/>
      <c r="DHY7" s="7"/>
      <c r="DHZ7" s="40"/>
      <c r="DIA7" s="40"/>
      <c r="DIB7" s="40"/>
      <c r="DIG7" s="7"/>
      <c r="DIH7" s="40"/>
      <c r="DII7" s="40"/>
      <c r="DIJ7" s="40"/>
      <c r="DIO7" s="7"/>
      <c r="DIP7" s="40"/>
      <c r="DIQ7" s="40"/>
      <c r="DIR7" s="40"/>
      <c r="DIW7" s="7"/>
      <c r="DIX7" s="40"/>
      <c r="DIY7" s="40"/>
      <c r="DIZ7" s="40"/>
      <c r="DJE7" s="7"/>
      <c r="DJF7" s="40"/>
      <c r="DJG7" s="40"/>
      <c r="DJH7" s="40"/>
      <c r="DJM7" s="7"/>
      <c r="DJN7" s="40"/>
      <c r="DJO7" s="40"/>
      <c r="DJP7" s="40"/>
      <c r="DJU7" s="7"/>
      <c r="DJV7" s="40"/>
      <c r="DJW7" s="40"/>
      <c r="DJX7" s="40"/>
      <c r="DKC7" s="7"/>
      <c r="DKD7" s="40"/>
      <c r="DKE7" s="40"/>
      <c r="DKF7" s="40"/>
      <c r="DKK7" s="7"/>
      <c r="DKL7" s="40"/>
      <c r="DKM7" s="40"/>
      <c r="DKN7" s="40"/>
      <c r="DKS7" s="7"/>
      <c r="DKT7" s="40"/>
      <c r="DKU7" s="40"/>
      <c r="DKV7" s="40"/>
      <c r="DLA7" s="7"/>
      <c r="DLB7" s="40"/>
      <c r="DLC7" s="40"/>
      <c r="DLD7" s="40"/>
      <c r="DLI7" s="7"/>
      <c r="DLJ7" s="40"/>
      <c r="DLK7" s="40"/>
      <c r="DLL7" s="40"/>
      <c r="DLQ7" s="7"/>
      <c r="DLR7" s="40"/>
      <c r="DLS7" s="40"/>
      <c r="DLT7" s="40"/>
      <c r="DLY7" s="7"/>
      <c r="DLZ7" s="40"/>
      <c r="DMA7" s="40"/>
      <c r="DMB7" s="40"/>
      <c r="DMG7" s="7"/>
      <c r="DMH7" s="40"/>
      <c r="DMI7" s="40"/>
      <c r="DMJ7" s="40"/>
      <c r="DMO7" s="7"/>
      <c r="DMP7" s="40"/>
      <c r="DMQ7" s="40"/>
      <c r="DMR7" s="40"/>
      <c r="DMW7" s="7"/>
      <c r="DMX7" s="40"/>
      <c r="DMY7" s="40"/>
      <c r="DMZ7" s="40"/>
      <c r="DNE7" s="7"/>
      <c r="DNF7" s="40"/>
      <c r="DNG7" s="40"/>
      <c r="DNH7" s="40"/>
      <c r="DNM7" s="7"/>
      <c r="DNN7" s="40"/>
      <c r="DNO7" s="40"/>
      <c r="DNP7" s="40"/>
      <c r="DNU7" s="7"/>
      <c r="DNV7" s="40"/>
      <c r="DNW7" s="40"/>
      <c r="DNX7" s="40"/>
      <c r="DOC7" s="7"/>
      <c r="DOD7" s="40"/>
      <c r="DOE7" s="40"/>
      <c r="DOF7" s="40"/>
      <c r="DOK7" s="7"/>
      <c r="DOL7" s="40"/>
      <c r="DOM7" s="40"/>
      <c r="DON7" s="40"/>
      <c r="DOS7" s="7"/>
      <c r="DOT7" s="40"/>
      <c r="DOU7" s="40"/>
      <c r="DOV7" s="40"/>
      <c r="DPA7" s="7"/>
      <c r="DPB7" s="40"/>
      <c r="DPC7" s="40"/>
      <c r="DPD7" s="40"/>
      <c r="DPI7" s="7"/>
      <c r="DPJ7" s="40"/>
      <c r="DPK7" s="40"/>
      <c r="DPL7" s="40"/>
      <c r="DPQ7" s="7"/>
      <c r="DPR7" s="40"/>
      <c r="DPS7" s="40"/>
      <c r="DPT7" s="40"/>
      <c r="DPY7" s="7"/>
      <c r="DPZ7" s="40"/>
      <c r="DQA7" s="40"/>
      <c r="DQB7" s="40"/>
      <c r="DQG7" s="7"/>
      <c r="DQH7" s="40"/>
      <c r="DQI7" s="40"/>
      <c r="DQJ7" s="40"/>
      <c r="DQO7" s="7"/>
      <c r="DQP7" s="40"/>
      <c r="DQQ7" s="40"/>
      <c r="DQR7" s="40"/>
      <c r="DQW7" s="7"/>
      <c r="DQX7" s="40"/>
      <c r="DQY7" s="40"/>
      <c r="DQZ7" s="40"/>
      <c r="DRE7" s="7"/>
      <c r="DRF7" s="40"/>
      <c r="DRG7" s="40"/>
      <c r="DRH7" s="40"/>
      <c r="DRM7" s="7"/>
      <c r="DRN7" s="40"/>
      <c r="DRO7" s="40"/>
      <c r="DRP7" s="40"/>
      <c r="DRU7" s="7"/>
      <c r="DRV7" s="40"/>
      <c r="DRW7" s="40"/>
      <c r="DRX7" s="40"/>
      <c r="DSC7" s="7"/>
      <c r="DSD7" s="40"/>
      <c r="DSE7" s="40"/>
      <c r="DSF7" s="40"/>
      <c r="DSK7" s="7"/>
      <c r="DSL7" s="40"/>
      <c r="DSM7" s="40"/>
      <c r="DSN7" s="40"/>
      <c r="DSS7" s="7"/>
      <c r="DST7" s="40"/>
      <c r="DSU7" s="40"/>
      <c r="DSV7" s="40"/>
      <c r="DTA7" s="7"/>
      <c r="DTB7" s="40"/>
      <c r="DTC7" s="40"/>
      <c r="DTD7" s="40"/>
      <c r="DTI7" s="7"/>
      <c r="DTJ7" s="40"/>
      <c r="DTK7" s="40"/>
      <c r="DTL7" s="40"/>
      <c r="DTQ7" s="7"/>
      <c r="DTR7" s="40"/>
      <c r="DTS7" s="40"/>
      <c r="DTT7" s="40"/>
      <c r="DTY7" s="7"/>
      <c r="DTZ7" s="40"/>
      <c r="DUA7" s="40"/>
      <c r="DUB7" s="40"/>
      <c r="DUG7" s="7"/>
      <c r="DUH7" s="40"/>
      <c r="DUI7" s="40"/>
      <c r="DUJ7" s="40"/>
      <c r="DUO7" s="7"/>
      <c r="DUP7" s="40"/>
      <c r="DUQ7" s="40"/>
      <c r="DUR7" s="40"/>
      <c r="DUW7" s="7"/>
      <c r="DUX7" s="40"/>
      <c r="DUY7" s="40"/>
      <c r="DUZ7" s="40"/>
      <c r="DVE7" s="7"/>
      <c r="DVF7" s="40"/>
      <c r="DVG7" s="40"/>
      <c r="DVH7" s="40"/>
      <c r="DVM7" s="7"/>
      <c r="DVN7" s="40"/>
      <c r="DVO7" s="40"/>
      <c r="DVP7" s="40"/>
      <c r="DVU7" s="7"/>
      <c r="DVV7" s="40"/>
      <c r="DVW7" s="40"/>
      <c r="DVX7" s="40"/>
      <c r="DWC7" s="7"/>
      <c r="DWD7" s="40"/>
      <c r="DWE7" s="40"/>
      <c r="DWF7" s="40"/>
      <c r="DWK7" s="7"/>
      <c r="DWL7" s="40"/>
      <c r="DWM7" s="40"/>
      <c r="DWN7" s="40"/>
      <c r="DWS7" s="7"/>
      <c r="DWT7" s="40"/>
      <c r="DWU7" s="40"/>
      <c r="DWV7" s="40"/>
      <c r="DXA7" s="7"/>
      <c r="DXB7" s="40"/>
      <c r="DXC7" s="40"/>
      <c r="DXD7" s="40"/>
      <c r="DXI7" s="7"/>
      <c r="DXJ7" s="40"/>
      <c r="DXK7" s="40"/>
      <c r="DXL7" s="40"/>
      <c r="DXQ7" s="7"/>
      <c r="DXR7" s="40"/>
      <c r="DXS7" s="40"/>
      <c r="DXT7" s="40"/>
      <c r="DXY7" s="7"/>
      <c r="DXZ7" s="40"/>
      <c r="DYA7" s="40"/>
      <c r="DYB7" s="40"/>
      <c r="DYG7" s="7"/>
      <c r="DYH7" s="40"/>
      <c r="DYI7" s="40"/>
      <c r="DYJ7" s="40"/>
      <c r="DYO7" s="7"/>
      <c r="DYP7" s="40"/>
      <c r="DYQ7" s="40"/>
      <c r="DYR7" s="40"/>
      <c r="DYW7" s="7"/>
      <c r="DYX7" s="40"/>
      <c r="DYY7" s="40"/>
      <c r="DYZ7" s="40"/>
      <c r="DZE7" s="7"/>
      <c r="DZF7" s="40"/>
      <c r="DZG7" s="40"/>
      <c r="DZH7" s="40"/>
      <c r="DZM7" s="7"/>
      <c r="DZN7" s="40"/>
      <c r="DZO7" s="40"/>
      <c r="DZP7" s="40"/>
      <c r="DZU7" s="7"/>
      <c r="DZV7" s="40"/>
      <c r="DZW7" s="40"/>
      <c r="DZX7" s="40"/>
      <c r="EAC7" s="7"/>
      <c r="EAD7" s="40"/>
      <c r="EAE7" s="40"/>
      <c r="EAF7" s="40"/>
      <c r="EAK7" s="7"/>
      <c r="EAL7" s="40"/>
      <c r="EAM7" s="40"/>
      <c r="EAN7" s="40"/>
      <c r="EAS7" s="7"/>
      <c r="EAT7" s="40"/>
      <c r="EAU7" s="40"/>
      <c r="EAV7" s="40"/>
      <c r="EBA7" s="7"/>
      <c r="EBB7" s="40"/>
      <c r="EBC7" s="40"/>
      <c r="EBD7" s="40"/>
      <c r="EBI7" s="7"/>
      <c r="EBJ7" s="40"/>
      <c r="EBK7" s="40"/>
      <c r="EBL7" s="40"/>
      <c r="EBQ7" s="7"/>
      <c r="EBR7" s="40"/>
      <c r="EBS7" s="40"/>
      <c r="EBT7" s="40"/>
      <c r="EBY7" s="7"/>
      <c r="EBZ7" s="40"/>
      <c r="ECA7" s="40"/>
      <c r="ECB7" s="40"/>
      <c r="ECG7" s="7"/>
      <c r="ECH7" s="40"/>
      <c r="ECI7" s="40"/>
      <c r="ECJ7" s="40"/>
      <c r="ECO7" s="7"/>
      <c r="ECP7" s="40"/>
      <c r="ECQ7" s="40"/>
      <c r="ECR7" s="40"/>
      <c r="ECW7" s="7"/>
      <c r="ECX7" s="40"/>
      <c r="ECY7" s="40"/>
      <c r="ECZ7" s="40"/>
      <c r="EDE7" s="7"/>
      <c r="EDF7" s="40"/>
      <c r="EDG7" s="40"/>
      <c r="EDH7" s="40"/>
      <c r="EDM7" s="7"/>
      <c r="EDN7" s="40"/>
      <c r="EDO7" s="40"/>
      <c r="EDP7" s="40"/>
      <c r="EDU7" s="7"/>
      <c r="EDV7" s="40"/>
      <c r="EDW7" s="40"/>
      <c r="EDX7" s="40"/>
      <c r="EEC7" s="7"/>
      <c r="EED7" s="40"/>
      <c r="EEE7" s="40"/>
      <c r="EEF7" s="40"/>
      <c r="EEK7" s="7"/>
      <c r="EEL7" s="40"/>
      <c r="EEM7" s="40"/>
      <c r="EEN7" s="40"/>
      <c r="EES7" s="7"/>
      <c r="EET7" s="40"/>
      <c r="EEU7" s="40"/>
      <c r="EEV7" s="40"/>
      <c r="EFA7" s="7"/>
      <c r="EFB7" s="40"/>
      <c r="EFC7" s="40"/>
      <c r="EFD7" s="40"/>
      <c r="EFI7" s="7"/>
      <c r="EFJ7" s="40"/>
      <c r="EFK7" s="40"/>
      <c r="EFL7" s="40"/>
      <c r="EFQ7" s="7"/>
      <c r="EFR7" s="40"/>
      <c r="EFS7" s="40"/>
      <c r="EFT7" s="40"/>
      <c r="EFY7" s="7"/>
      <c r="EFZ7" s="40"/>
      <c r="EGA7" s="40"/>
      <c r="EGB7" s="40"/>
      <c r="EGG7" s="7"/>
      <c r="EGH7" s="40"/>
      <c r="EGI7" s="40"/>
      <c r="EGJ7" s="40"/>
      <c r="EGO7" s="7"/>
      <c r="EGP7" s="40"/>
      <c r="EGQ7" s="40"/>
      <c r="EGR7" s="40"/>
      <c r="EGW7" s="7"/>
      <c r="EGX7" s="40"/>
      <c r="EGY7" s="40"/>
      <c r="EGZ7" s="40"/>
      <c r="EHE7" s="7"/>
      <c r="EHF7" s="40"/>
      <c r="EHG7" s="40"/>
      <c r="EHH7" s="40"/>
      <c r="EHM7" s="7"/>
      <c r="EHN7" s="40"/>
      <c r="EHO7" s="40"/>
      <c r="EHP7" s="40"/>
      <c r="EHU7" s="7"/>
      <c r="EHV7" s="40"/>
      <c r="EHW7" s="40"/>
      <c r="EHX7" s="40"/>
      <c r="EIC7" s="7"/>
      <c r="EID7" s="40"/>
      <c r="EIE7" s="40"/>
      <c r="EIF7" s="40"/>
      <c r="EIK7" s="7"/>
      <c r="EIL7" s="40"/>
      <c r="EIM7" s="40"/>
      <c r="EIN7" s="40"/>
      <c r="EIS7" s="7"/>
      <c r="EIT7" s="40"/>
      <c r="EIU7" s="40"/>
      <c r="EIV7" s="40"/>
      <c r="EJA7" s="7"/>
      <c r="EJB7" s="40"/>
      <c r="EJC7" s="40"/>
      <c r="EJD7" s="40"/>
      <c r="EJI7" s="7"/>
      <c r="EJJ7" s="40"/>
      <c r="EJK7" s="40"/>
      <c r="EJL7" s="40"/>
      <c r="EJQ7" s="7"/>
      <c r="EJR7" s="40"/>
      <c r="EJS7" s="40"/>
      <c r="EJT7" s="40"/>
      <c r="EJY7" s="7"/>
      <c r="EJZ7" s="40"/>
      <c r="EKA7" s="40"/>
      <c r="EKB7" s="40"/>
      <c r="EKG7" s="7"/>
      <c r="EKH7" s="40"/>
      <c r="EKI7" s="40"/>
      <c r="EKJ7" s="40"/>
      <c r="EKO7" s="7"/>
      <c r="EKP7" s="40"/>
      <c r="EKQ7" s="40"/>
      <c r="EKR7" s="40"/>
      <c r="EKW7" s="7"/>
      <c r="EKX7" s="40"/>
      <c r="EKY7" s="40"/>
      <c r="EKZ7" s="40"/>
      <c r="ELE7" s="7"/>
      <c r="ELF7" s="40"/>
      <c r="ELG7" s="40"/>
      <c r="ELH7" s="40"/>
      <c r="ELM7" s="7"/>
      <c r="ELN7" s="40"/>
      <c r="ELO7" s="40"/>
      <c r="ELP7" s="40"/>
      <c r="ELU7" s="7"/>
      <c r="ELV7" s="40"/>
      <c r="ELW7" s="40"/>
      <c r="ELX7" s="40"/>
      <c r="EMC7" s="7"/>
      <c r="EMD7" s="40"/>
      <c r="EME7" s="40"/>
      <c r="EMF7" s="40"/>
      <c r="EMK7" s="7"/>
      <c r="EML7" s="40"/>
      <c r="EMM7" s="40"/>
      <c r="EMN7" s="40"/>
      <c r="EMS7" s="7"/>
      <c r="EMT7" s="40"/>
      <c r="EMU7" s="40"/>
      <c r="EMV7" s="40"/>
      <c r="ENA7" s="7"/>
      <c r="ENB7" s="40"/>
      <c r="ENC7" s="40"/>
      <c r="END7" s="40"/>
      <c r="ENI7" s="7"/>
      <c r="ENJ7" s="40"/>
      <c r="ENK7" s="40"/>
      <c r="ENL7" s="40"/>
      <c r="ENQ7" s="7"/>
      <c r="ENR7" s="40"/>
      <c r="ENS7" s="40"/>
      <c r="ENT7" s="40"/>
      <c r="ENY7" s="7"/>
      <c r="ENZ7" s="40"/>
      <c r="EOA7" s="40"/>
      <c r="EOB7" s="40"/>
      <c r="EOG7" s="7"/>
      <c r="EOH7" s="40"/>
      <c r="EOI7" s="40"/>
      <c r="EOJ7" s="40"/>
      <c r="EOO7" s="7"/>
      <c r="EOP7" s="40"/>
      <c r="EOQ7" s="40"/>
      <c r="EOR7" s="40"/>
      <c r="EOW7" s="7"/>
      <c r="EOX7" s="40"/>
      <c r="EOY7" s="40"/>
      <c r="EOZ7" s="40"/>
      <c r="EPE7" s="7"/>
      <c r="EPF7" s="40"/>
      <c r="EPG7" s="40"/>
      <c r="EPH7" s="40"/>
      <c r="EPM7" s="7"/>
      <c r="EPN7" s="40"/>
      <c r="EPO7" s="40"/>
      <c r="EPP7" s="40"/>
      <c r="EPU7" s="7"/>
      <c r="EPV7" s="40"/>
      <c r="EPW7" s="40"/>
      <c r="EPX7" s="40"/>
      <c r="EQC7" s="7"/>
      <c r="EQD7" s="40"/>
      <c r="EQE7" s="40"/>
      <c r="EQF7" s="40"/>
      <c r="EQK7" s="7"/>
      <c r="EQL7" s="40"/>
      <c r="EQM7" s="40"/>
      <c r="EQN7" s="40"/>
      <c r="EQS7" s="7"/>
      <c r="EQT7" s="40"/>
      <c r="EQU7" s="40"/>
      <c r="EQV7" s="40"/>
      <c r="ERA7" s="7"/>
      <c r="ERB7" s="40"/>
      <c r="ERC7" s="40"/>
      <c r="ERD7" s="40"/>
      <c r="ERI7" s="7"/>
      <c r="ERJ7" s="40"/>
      <c r="ERK7" s="40"/>
      <c r="ERL7" s="40"/>
      <c r="ERQ7" s="7"/>
      <c r="ERR7" s="40"/>
      <c r="ERS7" s="40"/>
      <c r="ERT7" s="40"/>
      <c r="ERY7" s="7"/>
      <c r="ERZ7" s="40"/>
      <c r="ESA7" s="40"/>
      <c r="ESB7" s="40"/>
      <c r="ESG7" s="7"/>
      <c r="ESH7" s="40"/>
      <c r="ESI7" s="40"/>
      <c r="ESJ7" s="40"/>
      <c r="ESO7" s="7"/>
      <c r="ESP7" s="40"/>
      <c r="ESQ7" s="40"/>
      <c r="ESR7" s="40"/>
      <c r="ESW7" s="7"/>
      <c r="ESX7" s="40"/>
      <c r="ESY7" s="40"/>
      <c r="ESZ7" s="40"/>
      <c r="ETE7" s="7"/>
      <c r="ETF7" s="40"/>
      <c r="ETG7" s="40"/>
      <c r="ETH7" s="40"/>
      <c r="ETM7" s="7"/>
      <c r="ETN7" s="40"/>
      <c r="ETO7" s="40"/>
      <c r="ETP7" s="40"/>
      <c r="ETU7" s="7"/>
      <c r="ETV7" s="40"/>
      <c r="ETW7" s="40"/>
      <c r="ETX7" s="40"/>
      <c r="EUC7" s="7"/>
      <c r="EUD7" s="40"/>
      <c r="EUE7" s="40"/>
      <c r="EUF7" s="40"/>
      <c r="EUK7" s="7"/>
      <c r="EUL7" s="40"/>
      <c r="EUM7" s="40"/>
      <c r="EUN7" s="40"/>
      <c r="EUS7" s="7"/>
      <c r="EUT7" s="40"/>
      <c r="EUU7" s="40"/>
      <c r="EUV7" s="40"/>
      <c r="EVA7" s="7"/>
      <c r="EVB7" s="40"/>
      <c r="EVC7" s="40"/>
      <c r="EVD7" s="40"/>
      <c r="EVI7" s="7"/>
      <c r="EVJ7" s="40"/>
      <c r="EVK7" s="40"/>
      <c r="EVL7" s="40"/>
      <c r="EVQ7" s="7"/>
      <c r="EVR7" s="40"/>
      <c r="EVS7" s="40"/>
      <c r="EVT7" s="40"/>
      <c r="EVY7" s="7"/>
      <c r="EVZ7" s="40"/>
      <c r="EWA7" s="40"/>
      <c r="EWB7" s="40"/>
      <c r="EWG7" s="7"/>
      <c r="EWH7" s="40"/>
      <c r="EWI7" s="40"/>
      <c r="EWJ7" s="40"/>
      <c r="EWO7" s="7"/>
      <c r="EWP7" s="40"/>
      <c r="EWQ7" s="40"/>
      <c r="EWR7" s="40"/>
      <c r="EWW7" s="7"/>
      <c r="EWX7" s="40"/>
      <c r="EWY7" s="40"/>
      <c r="EWZ7" s="40"/>
      <c r="EXE7" s="7"/>
      <c r="EXF7" s="40"/>
      <c r="EXG7" s="40"/>
      <c r="EXH7" s="40"/>
      <c r="EXM7" s="7"/>
      <c r="EXN7" s="40"/>
      <c r="EXO7" s="40"/>
      <c r="EXP7" s="40"/>
      <c r="EXU7" s="7"/>
      <c r="EXV7" s="40"/>
      <c r="EXW7" s="40"/>
      <c r="EXX7" s="40"/>
      <c r="EYC7" s="7"/>
      <c r="EYD7" s="40"/>
      <c r="EYE7" s="40"/>
      <c r="EYF7" s="40"/>
      <c r="EYK7" s="7"/>
      <c r="EYL7" s="40"/>
      <c r="EYM7" s="40"/>
      <c r="EYN7" s="40"/>
      <c r="EYS7" s="7"/>
      <c r="EYT7" s="40"/>
      <c r="EYU7" s="40"/>
      <c r="EYV7" s="40"/>
      <c r="EZA7" s="7"/>
      <c r="EZB7" s="40"/>
      <c r="EZC7" s="40"/>
      <c r="EZD7" s="40"/>
      <c r="EZI7" s="7"/>
      <c r="EZJ7" s="40"/>
      <c r="EZK7" s="40"/>
      <c r="EZL7" s="40"/>
      <c r="EZQ7" s="7"/>
      <c r="EZR7" s="40"/>
      <c r="EZS7" s="40"/>
      <c r="EZT7" s="40"/>
      <c r="EZY7" s="7"/>
      <c r="EZZ7" s="40"/>
      <c r="FAA7" s="40"/>
      <c r="FAB7" s="40"/>
      <c r="FAG7" s="7"/>
      <c r="FAH7" s="40"/>
      <c r="FAI7" s="40"/>
      <c r="FAJ7" s="40"/>
      <c r="FAO7" s="7"/>
      <c r="FAP7" s="40"/>
      <c r="FAQ7" s="40"/>
      <c r="FAR7" s="40"/>
      <c r="FAW7" s="7"/>
      <c r="FAX7" s="40"/>
      <c r="FAY7" s="40"/>
      <c r="FAZ7" s="40"/>
      <c r="FBE7" s="7"/>
      <c r="FBF7" s="40"/>
      <c r="FBG7" s="40"/>
      <c r="FBH7" s="40"/>
      <c r="FBM7" s="7"/>
      <c r="FBN7" s="40"/>
      <c r="FBO7" s="40"/>
      <c r="FBP7" s="40"/>
      <c r="FBU7" s="7"/>
      <c r="FBV7" s="40"/>
      <c r="FBW7" s="40"/>
      <c r="FBX7" s="40"/>
      <c r="FCC7" s="7"/>
      <c r="FCD7" s="40"/>
      <c r="FCE7" s="40"/>
      <c r="FCF7" s="40"/>
      <c r="FCK7" s="7"/>
      <c r="FCL7" s="40"/>
      <c r="FCM7" s="40"/>
      <c r="FCN7" s="40"/>
      <c r="FCS7" s="7"/>
      <c r="FCT7" s="40"/>
      <c r="FCU7" s="40"/>
      <c r="FCV7" s="40"/>
      <c r="FDA7" s="7"/>
      <c r="FDB7" s="40"/>
      <c r="FDC7" s="40"/>
      <c r="FDD7" s="40"/>
      <c r="FDI7" s="7"/>
      <c r="FDJ7" s="40"/>
      <c r="FDK7" s="40"/>
      <c r="FDL7" s="40"/>
      <c r="FDQ7" s="7"/>
      <c r="FDR7" s="40"/>
      <c r="FDS7" s="40"/>
      <c r="FDT7" s="40"/>
      <c r="FDY7" s="7"/>
      <c r="FDZ7" s="40"/>
      <c r="FEA7" s="40"/>
      <c r="FEB7" s="40"/>
      <c r="FEG7" s="7"/>
      <c r="FEH7" s="40"/>
      <c r="FEI7" s="40"/>
      <c r="FEJ7" s="40"/>
      <c r="FEO7" s="7"/>
      <c r="FEP7" s="40"/>
      <c r="FEQ7" s="40"/>
      <c r="FER7" s="40"/>
      <c r="FEW7" s="7"/>
      <c r="FEX7" s="40"/>
      <c r="FEY7" s="40"/>
      <c r="FEZ7" s="40"/>
      <c r="FFE7" s="7"/>
      <c r="FFF7" s="40"/>
      <c r="FFG7" s="40"/>
      <c r="FFH7" s="40"/>
      <c r="FFM7" s="7"/>
      <c r="FFN7" s="40"/>
      <c r="FFO7" s="40"/>
      <c r="FFP7" s="40"/>
      <c r="FFU7" s="7"/>
      <c r="FFV7" s="40"/>
      <c r="FFW7" s="40"/>
      <c r="FFX7" s="40"/>
      <c r="FGC7" s="7"/>
      <c r="FGD7" s="40"/>
      <c r="FGE7" s="40"/>
      <c r="FGF7" s="40"/>
      <c r="FGK7" s="7"/>
      <c r="FGL7" s="40"/>
      <c r="FGM7" s="40"/>
      <c r="FGN7" s="40"/>
      <c r="FGS7" s="7"/>
      <c r="FGT7" s="40"/>
      <c r="FGU7" s="40"/>
      <c r="FGV7" s="40"/>
      <c r="FHA7" s="7"/>
      <c r="FHB7" s="40"/>
      <c r="FHC7" s="40"/>
      <c r="FHD7" s="40"/>
      <c r="FHI7" s="7"/>
      <c r="FHJ7" s="40"/>
      <c r="FHK7" s="40"/>
      <c r="FHL7" s="40"/>
      <c r="FHQ7" s="7"/>
      <c r="FHR7" s="40"/>
      <c r="FHS7" s="40"/>
      <c r="FHT7" s="40"/>
      <c r="FHY7" s="7"/>
      <c r="FHZ7" s="40"/>
      <c r="FIA7" s="40"/>
      <c r="FIB7" s="40"/>
      <c r="FIG7" s="7"/>
      <c r="FIH7" s="40"/>
      <c r="FII7" s="40"/>
      <c r="FIJ7" s="40"/>
      <c r="FIO7" s="7"/>
      <c r="FIP7" s="40"/>
      <c r="FIQ7" s="40"/>
      <c r="FIR7" s="40"/>
      <c r="FIW7" s="7"/>
      <c r="FIX7" s="40"/>
      <c r="FIY7" s="40"/>
      <c r="FIZ7" s="40"/>
      <c r="FJE7" s="7"/>
      <c r="FJF7" s="40"/>
      <c r="FJG7" s="40"/>
      <c r="FJH7" s="40"/>
      <c r="FJM7" s="7"/>
      <c r="FJN7" s="40"/>
      <c r="FJO7" s="40"/>
      <c r="FJP7" s="40"/>
      <c r="FJU7" s="7"/>
      <c r="FJV7" s="40"/>
      <c r="FJW7" s="40"/>
      <c r="FJX7" s="40"/>
      <c r="FKC7" s="7"/>
      <c r="FKD7" s="40"/>
      <c r="FKE7" s="40"/>
      <c r="FKF7" s="40"/>
      <c r="FKK7" s="7"/>
      <c r="FKL7" s="40"/>
      <c r="FKM7" s="40"/>
      <c r="FKN7" s="40"/>
      <c r="FKS7" s="7"/>
      <c r="FKT7" s="40"/>
      <c r="FKU7" s="40"/>
      <c r="FKV7" s="40"/>
      <c r="FLA7" s="7"/>
      <c r="FLB7" s="40"/>
      <c r="FLC7" s="40"/>
      <c r="FLD7" s="40"/>
      <c r="FLI7" s="7"/>
      <c r="FLJ7" s="40"/>
      <c r="FLK7" s="40"/>
      <c r="FLL7" s="40"/>
      <c r="FLQ7" s="7"/>
      <c r="FLR7" s="40"/>
      <c r="FLS7" s="40"/>
      <c r="FLT7" s="40"/>
      <c r="FLY7" s="7"/>
      <c r="FLZ7" s="40"/>
      <c r="FMA7" s="40"/>
      <c r="FMB7" s="40"/>
      <c r="FMG7" s="7"/>
      <c r="FMH7" s="40"/>
      <c r="FMI7" s="40"/>
      <c r="FMJ7" s="40"/>
      <c r="FMO7" s="7"/>
      <c r="FMP7" s="40"/>
      <c r="FMQ7" s="40"/>
      <c r="FMR7" s="40"/>
      <c r="FMW7" s="7"/>
      <c r="FMX7" s="40"/>
      <c r="FMY7" s="40"/>
      <c r="FMZ7" s="40"/>
      <c r="FNE7" s="7"/>
      <c r="FNF7" s="40"/>
      <c r="FNG7" s="40"/>
      <c r="FNH7" s="40"/>
      <c r="FNM7" s="7"/>
      <c r="FNN7" s="40"/>
      <c r="FNO7" s="40"/>
      <c r="FNP7" s="40"/>
      <c r="FNU7" s="7"/>
      <c r="FNV7" s="40"/>
      <c r="FNW7" s="40"/>
      <c r="FNX7" s="40"/>
      <c r="FOC7" s="7"/>
      <c r="FOD7" s="40"/>
      <c r="FOE7" s="40"/>
      <c r="FOF7" s="40"/>
      <c r="FOK7" s="7"/>
      <c r="FOL7" s="40"/>
      <c r="FOM7" s="40"/>
      <c r="FON7" s="40"/>
      <c r="FOS7" s="7"/>
      <c r="FOT7" s="40"/>
      <c r="FOU7" s="40"/>
      <c r="FOV7" s="40"/>
      <c r="FPA7" s="7"/>
      <c r="FPB7" s="40"/>
      <c r="FPC7" s="40"/>
      <c r="FPD7" s="40"/>
      <c r="FPI7" s="7"/>
      <c r="FPJ7" s="40"/>
      <c r="FPK7" s="40"/>
      <c r="FPL7" s="40"/>
      <c r="FPQ7" s="7"/>
      <c r="FPR7" s="40"/>
      <c r="FPS7" s="40"/>
      <c r="FPT7" s="40"/>
      <c r="FPY7" s="7"/>
      <c r="FPZ7" s="40"/>
      <c r="FQA7" s="40"/>
      <c r="FQB7" s="40"/>
      <c r="FQG7" s="7"/>
      <c r="FQH7" s="40"/>
      <c r="FQI7" s="40"/>
      <c r="FQJ7" s="40"/>
      <c r="FQO7" s="7"/>
      <c r="FQP7" s="40"/>
      <c r="FQQ7" s="40"/>
      <c r="FQR7" s="40"/>
      <c r="FQW7" s="7"/>
      <c r="FQX7" s="40"/>
      <c r="FQY7" s="40"/>
      <c r="FQZ7" s="40"/>
      <c r="FRE7" s="7"/>
      <c r="FRF7" s="40"/>
      <c r="FRG7" s="40"/>
      <c r="FRH7" s="40"/>
      <c r="FRM7" s="7"/>
      <c r="FRN7" s="40"/>
      <c r="FRO7" s="40"/>
      <c r="FRP7" s="40"/>
      <c r="FRU7" s="7"/>
      <c r="FRV7" s="40"/>
      <c r="FRW7" s="40"/>
      <c r="FRX7" s="40"/>
      <c r="FSC7" s="7"/>
      <c r="FSD7" s="40"/>
      <c r="FSE7" s="40"/>
      <c r="FSF7" s="40"/>
      <c r="FSK7" s="7"/>
      <c r="FSL7" s="40"/>
      <c r="FSM7" s="40"/>
      <c r="FSN7" s="40"/>
      <c r="FSS7" s="7"/>
      <c r="FST7" s="40"/>
      <c r="FSU7" s="40"/>
      <c r="FSV7" s="40"/>
      <c r="FTA7" s="7"/>
      <c r="FTB7" s="40"/>
      <c r="FTC7" s="40"/>
      <c r="FTD7" s="40"/>
      <c r="FTI7" s="7"/>
      <c r="FTJ7" s="40"/>
      <c r="FTK7" s="40"/>
      <c r="FTL7" s="40"/>
      <c r="FTQ7" s="7"/>
      <c r="FTR7" s="40"/>
      <c r="FTS7" s="40"/>
      <c r="FTT7" s="40"/>
      <c r="FTY7" s="7"/>
      <c r="FTZ7" s="40"/>
      <c r="FUA7" s="40"/>
      <c r="FUB7" s="40"/>
      <c r="FUG7" s="7"/>
      <c r="FUH7" s="40"/>
      <c r="FUI7" s="40"/>
      <c r="FUJ7" s="40"/>
      <c r="FUO7" s="7"/>
      <c r="FUP7" s="40"/>
      <c r="FUQ7" s="40"/>
      <c r="FUR7" s="40"/>
      <c r="FUW7" s="7"/>
      <c r="FUX7" s="40"/>
      <c r="FUY7" s="40"/>
      <c r="FUZ7" s="40"/>
      <c r="FVE7" s="7"/>
      <c r="FVF7" s="40"/>
      <c r="FVG7" s="40"/>
      <c r="FVH7" s="40"/>
      <c r="FVM7" s="7"/>
      <c r="FVN7" s="40"/>
      <c r="FVO7" s="40"/>
      <c r="FVP7" s="40"/>
      <c r="FVU7" s="7"/>
      <c r="FVV7" s="40"/>
      <c r="FVW7" s="40"/>
      <c r="FVX7" s="40"/>
      <c r="FWC7" s="7"/>
      <c r="FWD7" s="40"/>
      <c r="FWE7" s="40"/>
      <c r="FWF7" s="40"/>
      <c r="FWK7" s="7"/>
      <c r="FWL7" s="40"/>
      <c r="FWM7" s="40"/>
      <c r="FWN7" s="40"/>
      <c r="FWS7" s="7"/>
      <c r="FWT7" s="40"/>
      <c r="FWU7" s="40"/>
      <c r="FWV7" s="40"/>
      <c r="FXA7" s="7"/>
      <c r="FXB7" s="40"/>
      <c r="FXC7" s="40"/>
      <c r="FXD7" s="40"/>
      <c r="FXI7" s="7"/>
      <c r="FXJ7" s="40"/>
      <c r="FXK7" s="40"/>
      <c r="FXL7" s="40"/>
      <c r="FXQ7" s="7"/>
      <c r="FXR7" s="40"/>
      <c r="FXS7" s="40"/>
      <c r="FXT7" s="40"/>
      <c r="FXY7" s="7"/>
      <c r="FXZ7" s="40"/>
      <c r="FYA7" s="40"/>
      <c r="FYB7" s="40"/>
      <c r="FYG7" s="7"/>
      <c r="FYH7" s="40"/>
      <c r="FYI7" s="40"/>
      <c r="FYJ7" s="40"/>
      <c r="FYO7" s="7"/>
      <c r="FYP7" s="40"/>
      <c r="FYQ7" s="40"/>
      <c r="FYR7" s="40"/>
      <c r="FYW7" s="7"/>
      <c r="FYX7" s="40"/>
      <c r="FYY7" s="40"/>
      <c r="FYZ7" s="40"/>
      <c r="FZE7" s="7"/>
      <c r="FZF7" s="40"/>
      <c r="FZG7" s="40"/>
      <c r="FZH7" s="40"/>
      <c r="FZM7" s="7"/>
      <c r="FZN7" s="40"/>
      <c r="FZO7" s="40"/>
      <c r="FZP7" s="40"/>
      <c r="FZU7" s="7"/>
      <c r="FZV7" s="40"/>
      <c r="FZW7" s="40"/>
      <c r="FZX7" s="40"/>
      <c r="GAC7" s="7"/>
      <c r="GAD7" s="40"/>
      <c r="GAE7" s="40"/>
      <c r="GAF7" s="40"/>
      <c r="GAK7" s="7"/>
      <c r="GAL7" s="40"/>
      <c r="GAM7" s="40"/>
      <c r="GAN7" s="40"/>
      <c r="GAS7" s="7"/>
      <c r="GAT7" s="40"/>
      <c r="GAU7" s="40"/>
      <c r="GAV7" s="40"/>
      <c r="GBA7" s="7"/>
      <c r="GBB7" s="40"/>
      <c r="GBC7" s="40"/>
      <c r="GBD7" s="40"/>
      <c r="GBI7" s="7"/>
      <c r="GBJ7" s="40"/>
      <c r="GBK7" s="40"/>
      <c r="GBL7" s="40"/>
      <c r="GBQ7" s="7"/>
      <c r="GBR7" s="40"/>
      <c r="GBS7" s="40"/>
      <c r="GBT7" s="40"/>
      <c r="GBY7" s="7"/>
      <c r="GBZ7" s="40"/>
      <c r="GCA7" s="40"/>
      <c r="GCB7" s="40"/>
      <c r="GCG7" s="7"/>
      <c r="GCH7" s="40"/>
      <c r="GCI7" s="40"/>
      <c r="GCJ7" s="40"/>
      <c r="GCO7" s="7"/>
      <c r="GCP7" s="40"/>
      <c r="GCQ7" s="40"/>
      <c r="GCR7" s="40"/>
      <c r="GCW7" s="7"/>
      <c r="GCX7" s="40"/>
      <c r="GCY7" s="40"/>
      <c r="GCZ7" s="40"/>
      <c r="GDE7" s="7"/>
      <c r="GDF7" s="40"/>
      <c r="GDG7" s="40"/>
      <c r="GDH7" s="40"/>
      <c r="GDM7" s="7"/>
      <c r="GDN7" s="40"/>
      <c r="GDO7" s="40"/>
      <c r="GDP7" s="40"/>
      <c r="GDU7" s="7"/>
      <c r="GDV7" s="40"/>
      <c r="GDW7" s="40"/>
      <c r="GDX7" s="40"/>
      <c r="GEC7" s="7"/>
      <c r="GED7" s="40"/>
      <c r="GEE7" s="40"/>
      <c r="GEF7" s="40"/>
      <c r="GEK7" s="7"/>
      <c r="GEL7" s="40"/>
      <c r="GEM7" s="40"/>
      <c r="GEN7" s="40"/>
      <c r="GES7" s="7"/>
      <c r="GET7" s="40"/>
      <c r="GEU7" s="40"/>
      <c r="GEV7" s="40"/>
      <c r="GFA7" s="7"/>
      <c r="GFB7" s="40"/>
      <c r="GFC7" s="40"/>
      <c r="GFD7" s="40"/>
      <c r="GFI7" s="7"/>
      <c r="GFJ7" s="40"/>
      <c r="GFK7" s="40"/>
      <c r="GFL7" s="40"/>
      <c r="GFQ7" s="7"/>
      <c r="GFR7" s="40"/>
      <c r="GFS7" s="40"/>
      <c r="GFT7" s="40"/>
      <c r="GFY7" s="7"/>
      <c r="GFZ7" s="40"/>
      <c r="GGA7" s="40"/>
      <c r="GGB7" s="40"/>
      <c r="GGG7" s="7"/>
      <c r="GGH7" s="40"/>
      <c r="GGI7" s="40"/>
      <c r="GGJ7" s="40"/>
      <c r="GGO7" s="7"/>
      <c r="GGP7" s="40"/>
      <c r="GGQ7" s="40"/>
      <c r="GGR7" s="40"/>
      <c r="GGW7" s="7"/>
      <c r="GGX7" s="40"/>
      <c r="GGY7" s="40"/>
      <c r="GGZ7" s="40"/>
      <c r="GHE7" s="7"/>
      <c r="GHF7" s="40"/>
      <c r="GHG7" s="40"/>
      <c r="GHH7" s="40"/>
      <c r="GHM7" s="7"/>
      <c r="GHN7" s="40"/>
      <c r="GHO7" s="40"/>
      <c r="GHP7" s="40"/>
      <c r="GHU7" s="7"/>
      <c r="GHV7" s="40"/>
      <c r="GHW7" s="40"/>
      <c r="GHX7" s="40"/>
      <c r="GIC7" s="7"/>
      <c r="GID7" s="40"/>
      <c r="GIE7" s="40"/>
      <c r="GIF7" s="40"/>
      <c r="GIK7" s="7"/>
      <c r="GIL7" s="40"/>
      <c r="GIM7" s="40"/>
      <c r="GIN7" s="40"/>
      <c r="GIS7" s="7"/>
      <c r="GIT7" s="40"/>
      <c r="GIU7" s="40"/>
      <c r="GIV7" s="40"/>
      <c r="GJA7" s="7"/>
      <c r="GJB7" s="40"/>
      <c r="GJC7" s="40"/>
      <c r="GJD7" s="40"/>
      <c r="GJI7" s="7"/>
      <c r="GJJ7" s="40"/>
      <c r="GJK7" s="40"/>
      <c r="GJL7" s="40"/>
      <c r="GJQ7" s="7"/>
      <c r="GJR7" s="40"/>
      <c r="GJS7" s="40"/>
      <c r="GJT7" s="40"/>
      <c r="GJY7" s="7"/>
      <c r="GJZ7" s="40"/>
      <c r="GKA7" s="40"/>
      <c r="GKB7" s="40"/>
      <c r="GKG7" s="7"/>
      <c r="GKH7" s="40"/>
      <c r="GKI7" s="40"/>
      <c r="GKJ7" s="40"/>
      <c r="GKO7" s="7"/>
      <c r="GKP7" s="40"/>
      <c r="GKQ7" s="40"/>
      <c r="GKR7" s="40"/>
      <c r="GKW7" s="7"/>
      <c r="GKX7" s="40"/>
      <c r="GKY7" s="40"/>
      <c r="GKZ7" s="40"/>
      <c r="GLE7" s="7"/>
      <c r="GLF7" s="40"/>
      <c r="GLG7" s="40"/>
      <c r="GLH7" s="40"/>
      <c r="GLM7" s="7"/>
      <c r="GLN7" s="40"/>
      <c r="GLO7" s="40"/>
      <c r="GLP7" s="40"/>
      <c r="GLU7" s="7"/>
      <c r="GLV7" s="40"/>
      <c r="GLW7" s="40"/>
      <c r="GLX7" s="40"/>
      <c r="GMC7" s="7"/>
      <c r="GMD7" s="40"/>
      <c r="GME7" s="40"/>
      <c r="GMF7" s="40"/>
      <c r="GMK7" s="7"/>
      <c r="GML7" s="40"/>
      <c r="GMM7" s="40"/>
      <c r="GMN7" s="40"/>
      <c r="GMS7" s="7"/>
      <c r="GMT7" s="40"/>
      <c r="GMU7" s="40"/>
      <c r="GMV7" s="40"/>
      <c r="GNA7" s="7"/>
      <c r="GNB7" s="40"/>
      <c r="GNC7" s="40"/>
      <c r="GND7" s="40"/>
      <c r="GNI7" s="7"/>
      <c r="GNJ7" s="40"/>
      <c r="GNK7" s="40"/>
      <c r="GNL7" s="40"/>
      <c r="GNQ7" s="7"/>
      <c r="GNR7" s="40"/>
      <c r="GNS7" s="40"/>
      <c r="GNT7" s="40"/>
      <c r="GNY7" s="7"/>
      <c r="GNZ7" s="40"/>
      <c r="GOA7" s="40"/>
      <c r="GOB7" s="40"/>
      <c r="GOG7" s="7"/>
      <c r="GOH7" s="40"/>
      <c r="GOI7" s="40"/>
      <c r="GOJ7" s="40"/>
      <c r="GOO7" s="7"/>
      <c r="GOP7" s="40"/>
      <c r="GOQ7" s="40"/>
      <c r="GOR7" s="40"/>
      <c r="GOW7" s="7"/>
      <c r="GOX7" s="40"/>
      <c r="GOY7" s="40"/>
      <c r="GOZ7" s="40"/>
      <c r="GPE7" s="7"/>
      <c r="GPF7" s="40"/>
      <c r="GPG7" s="40"/>
      <c r="GPH7" s="40"/>
      <c r="GPM7" s="7"/>
      <c r="GPN7" s="40"/>
      <c r="GPO7" s="40"/>
      <c r="GPP7" s="40"/>
      <c r="GPU7" s="7"/>
      <c r="GPV7" s="40"/>
      <c r="GPW7" s="40"/>
      <c r="GPX7" s="40"/>
      <c r="GQC7" s="7"/>
      <c r="GQD7" s="40"/>
      <c r="GQE7" s="40"/>
      <c r="GQF7" s="40"/>
      <c r="GQK7" s="7"/>
      <c r="GQL7" s="40"/>
      <c r="GQM7" s="40"/>
      <c r="GQN7" s="40"/>
      <c r="GQS7" s="7"/>
      <c r="GQT7" s="40"/>
      <c r="GQU7" s="40"/>
      <c r="GQV7" s="40"/>
      <c r="GRA7" s="7"/>
      <c r="GRB7" s="40"/>
      <c r="GRC7" s="40"/>
      <c r="GRD7" s="40"/>
      <c r="GRI7" s="7"/>
      <c r="GRJ7" s="40"/>
      <c r="GRK7" s="40"/>
      <c r="GRL7" s="40"/>
      <c r="GRQ7" s="7"/>
      <c r="GRR7" s="40"/>
      <c r="GRS7" s="40"/>
      <c r="GRT7" s="40"/>
      <c r="GRY7" s="7"/>
      <c r="GRZ7" s="40"/>
      <c r="GSA7" s="40"/>
      <c r="GSB7" s="40"/>
      <c r="GSG7" s="7"/>
      <c r="GSH7" s="40"/>
      <c r="GSI7" s="40"/>
      <c r="GSJ7" s="40"/>
      <c r="GSO7" s="7"/>
      <c r="GSP7" s="40"/>
      <c r="GSQ7" s="40"/>
      <c r="GSR7" s="40"/>
      <c r="GSW7" s="7"/>
      <c r="GSX7" s="40"/>
      <c r="GSY7" s="40"/>
      <c r="GSZ7" s="40"/>
      <c r="GTE7" s="7"/>
      <c r="GTF7" s="40"/>
      <c r="GTG7" s="40"/>
      <c r="GTH7" s="40"/>
      <c r="GTM7" s="7"/>
      <c r="GTN7" s="40"/>
      <c r="GTO7" s="40"/>
      <c r="GTP7" s="40"/>
      <c r="GTU7" s="7"/>
      <c r="GTV7" s="40"/>
      <c r="GTW7" s="40"/>
      <c r="GTX7" s="40"/>
      <c r="GUC7" s="7"/>
      <c r="GUD7" s="40"/>
      <c r="GUE7" s="40"/>
      <c r="GUF7" s="40"/>
      <c r="GUK7" s="7"/>
      <c r="GUL7" s="40"/>
      <c r="GUM7" s="40"/>
      <c r="GUN7" s="40"/>
      <c r="GUS7" s="7"/>
      <c r="GUT7" s="40"/>
      <c r="GUU7" s="40"/>
      <c r="GUV7" s="40"/>
      <c r="GVA7" s="7"/>
      <c r="GVB7" s="40"/>
      <c r="GVC7" s="40"/>
      <c r="GVD7" s="40"/>
      <c r="GVI7" s="7"/>
      <c r="GVJ7" s="40"/>
      <c r="GVK7" s="40"/>
      <c r="GVL7" s="40"/>
      <c r="GVQ7" s="7"/>
      <c r="GVR7" s="40"/>
      <c r="GVS7" s="40"/>
      <c r="GVT7" s="40"/>
      <c r="GVY7" s="7"/>
      <c r="GVZ7" s="40"/>
      <c r="GWA7" s="40"/>
      <c r="GWB7" s="40"/>
      <c r="GWG7" s="7"/>
      <c r="GWH7" s="40"/>
      <c r="GWI7" s="40"/>
      <c r="GWJ7" s="40"/>
      <c r="GWO7" s="7"/>
      <c r="GWP7" s="40"/>
      <c r="GWQ7" s="40"/>
      <c r="GWR7" s="40"/>
      <c r="GWW7" s="7"/>
      <c r="GWX7" s="40"/>
      <c r="GWY7" s="40"/>
      <c r="GWZ7" s="40"/>
      <c r="GXE7" s="7"/>
      <c r="GXF7" s="40"/>
      <c r="GXG7" s="40"/>
      <c r="GXH7" s="40"/>
      <c r="GXM7" s="7"/>
      <c r="GXN7" s="40"/>
      <c r="GXO7" s="40"/>
      <c r="GXP7" s="40"/>
      <c r="GXU7" s="7"/>
      <c r="GXV7" s="40"/>
      <c r="GXW7" s="40"/>
      <c r="GXX7" s="40"/>
      <c r="GYC7" s="7"/>
      <c r="GYD7" s="40"/>
      <c r="GYE7" s="40"/>
      <c r="GYF7" s="40"/>
      <c r="GYK7" s="7"/>
      <c r="GYL7" s="40"/>
      <c r="GYM7" s="40"/>
      <c r="GYN7" s="40"/>
      <c r="GYS7" s="7"/>
      <c r="GYT7" s="40"/>
      <c r="GYU7" s="40"/>
      <c r="GYV7" s="40"/>
      <c r="GZA7" s="7"/>
      <c r="GZB7" s="40"/>
      <c r="GZC7" s="40"/>
      <c r="GZD7" s="40"/>
      <c r="GZI7" s="7"/>
      <c r="GZJ7" s="40"/>
      <c r="GZK7" s="40"/>
      <c r="GZL7" s="40"/>
      <c r="GZQ7" s="7"/>
      <c r="GZR7" s="40"/>
      <c r="GZS7" s="40"/>
      <c r="GZT7" s="40"/>
      <c r="GZY7" s="7"/>
      <c r="GZZ7" s="40"/>
      <c r="HAA7" s="40"/>
      <c r="HAB7" s="40"/>
      <c r="HAG7" s="7"/>
      <c r="HAH7" s="40"/>
      <c r="HAI7" s="40"/>
      <c r="HAJ7" s="40"/>
      <c r="HAO7" s="7"/>
      <c r="HAP7" s="40"/>
      <c r="HAQ7" s="40"/>
      <c r="HAR7" s="40"/>
      <c r="HAW7" s="7"/>
      <c r="HAX7" s="40"/>
      <c r="HAY7" s="40"/>
      <c r="HAZ7" s="40"/>
      <c r="HBE7" s="7"/>
      <c r="HBF7" s="40"/>
      <c r="HBG7" s="40"/>
      <c r="HBH7" s="40"/>
      <c r="HBM7" s="7"/>
      <c r="HBN7" s="40"/>
      <c r="HBO7" s="40"/>
      <c r="HBP7" s="40"/>
      <c r="HBU7" s="7"/>
      <c r="HBV7" s="40"/>
      <c r="HBW7" s="40"/>
      <c r="HBX7" s="40"/>
      <c r="HCC7" s="7"/>
      <c r="HCD7" s="40"/>
      <c r="HCE7" s="40"/>
      <c r="HCF7" s="40"/>
      <c r="HCK7" s="7"/>
      <c r="HCL7" s="40"/>
      <c r="HCM7" s="40"/>
      <c r="HCN7" s="40"/>
      <c r="HCS7" s="7"/>
      <c r="HCT7" s="40"/>
      <c r="HCU7" s="40"/>
      <c r="HCV7" s="40"/>
      <c r="HDA7" s="7"/>
      <c r="HDB7" s="40"/>
      <c r="HDC7" s="40"/>
      <c r="HDD7" s="40"/>
      <c r="HDI7" s="7"/>
      <c r="HDJ7" s="40"/>
      <c r="HDK7" s="40"/>
      <c r="HDL7" s="40"/>
      <c r="HDQ7" s="7"/>
      <c r="HDR7" s="40"/>
      <c r="HDS7" s="40"/>
      <c r="HDT7" s="40"/>
      <c r="HDY7" s="7"/>
      <c r="HDZ7" s="40"/>
      <c r="HEA7" s="40"/>
      <c r="HEB7" s="40"/>
      <c r="HEG7" s="7"/>
      <c r="HEH7" s="40"/>
      <c r="HEI7" s="40"/>
      <c r="HEJ7" s="40"/>
      <c r="HEO7" s="7"/>
      <c r="HEP7" s="40"/>
      <c r="HEQ7" s="40"/>
      <c r="HER7" s="40"/>
      <c r="HEW7" s="7"/>
      <c r="HEX7" s="40"/>
      <c r="HEY7" s="40"/>
      <c r="HEZ7" s="40"/>
      <c r="HFE7" s="7"/>
      <c r="HFF7" s="40"/>
      <c r="HFG7" s="40"/>
      <c r="HFH7" s="40"/>
      <c r="HFM7" s="7"/>
      <c r="HFN7" s="40"/>
      <c r="HFO7" s="40"/>
      <c r="HFP7" s="40"/>
      <c r="HFU7" s="7"/>
      <c r="HFV7" s="40"/>
      <c r="HFW7" s="40"/>
      <c r="HFX7" s="40"/>
      <c r="HGC7" s="7"/>
      <c r="HGD7" s="40"/>
      <c r="HGE7" s="40"/>
      <c r="HGF7" s="40"/>
      <c r="HGK7" s="7"/>
      <c r="HGL7" s="40"/>
      <c r="HGM7" s="40"/>
      <c r="HGN7" s="40"/>
      <c r="HGS7" s="7"/>
      <c r="HGT7" s="40"/>
      <c r="HGU7" s="40"/>
      <c r="HGV7" s="40"/>
      <c r="HHA7" s="7"/>
      <c r="HHB7" s="40"/>
      <c r="HHC7" s="40"/>
      <c r="HHD7" s="40"/>
      <c r="HHI7" s="7"/>
      <c r="HHJ7" s="40"/>
      <c r="HHK7" s="40"/>
      <c r="HHL7" s="40"/>
      <c r="HHQ7" s="7"/>
      <c r="HHR7" s="40"/>
      <c r="HHS7" s="40"/>
      <c r="HHT7" s="40"/>
      <c r="HHY7" s="7"/>
      <c r="HHZ7" s="40"/>
      <c r="HIA7" s="40"/>
      <c r="HIB7" s="40"/>
      <c r="HIG7" s="7"/>
      <c r="HIH7" s="40"/>
      <c r="HII7" s="40"/>
      <c r="HIJ7" s="40"/>
      <c r="HIO7" s="7"/>
      <c r="HIP7" s="40"/>
      <c r="HIQ7" s="40"/>
      <c r="HIR7" s="40"/>
      <c r="HIW7" s="7"/>
      <c r="HIX7" s="40"/>
      <c r="HIY7" s="40"/>
      <c r="HIZ7" s="40"/>
      <c r="HJE7" s="7"/>
      <c r="HJF7" s="40"/>
      <c r="HJG7" s="40"/>
      <c r="HJH7" s="40"/>
      <c r="HJM7" s="7"/>
      <c r="HJN7" s="40"/>
      <c r="HJO7" s="40"/>
      <c r="HJP7" s="40"/>
      <c r="HJU7" s="7"/>
      <c r="HJV7" s="40"/>
      <c r="HJW7" s="40"/>
      <c r="HJX7" s="40"/>
      <c r="HKC7" s="7"/>
      <c r="HKD7" s="40"/>
      <c r="HKE7" s="40"/>
      <c r="HKF7" s="40"/>
      <c r="HKK7" s="7"/>
      <c r="HKL7" s="40"/>
      <c r="HKM7" s="40"/>
      <c r="HKN7" s="40"/>
      <c r="HKS7" s="7"/>
      <c r="HKT7" s="40"/>
      <c r="HKU7" s="40"/>
      <c r="HKV7" s="40"/>
      <c r="HLA7" s="7"/>
      <c r="HLB7" s="40"/>
      <c r="HLC7" s="40"/>
      <c r="HLD7" s="40"/>
      <c r="HLI7" s="7"/>
      <c r="HLJ7" s="40"/>
      <c r="HLK7" s="40"/>
      <c r="HLL7" s="40"/>
      <c r="HLQ7" s="7"/>
      <c r="HLR7" s="40"/>
      <c r="HLS7" s="40"/>
      <c r="HLT7" s="40"/>
      <c r="HLY7" s="7"/>
      <c r="HLZ7" s="40"/>
      <c r="HMA7" s="40"/>
      <c r="HMB7" s="40"/>
      <c r="HMG7" s="7"/>
      <c r="HMH7" s="40"/>
      <c r="HMI7" s="40"/>
      <c r="HMJ7" s="40"/>
      <c r="HMO7" s="7"/>
      <c r="HMP7" s="40"/>
      <c r="HMQ7" s="40"/>
      <c r="HMR7" s="40"/>
      <c r="HMW7" s="7"/>
      <c r="HMX7" s="40"/>
      <c r="HMY7" s="40"/>
      <c r="HMZ7" s="40"/>
      <c r="HNE7" s="7"/>
      <c r="HNF7" s="40"/>
      <c r="HNG7" s="40"/>
      <c r="HNH7" s="40"/>
      <c r="HNM7" s="7"/>
      <c r="HNN7" s="40"/>
      <c r="HNO7" s="40"/>
      <c r="HNP7" s="40"/>
      <c r="HNU7" s="7"/>
      <c r="HNV7" s="40"/>
      <c r="HNW7" s="40"/>
      <c r="HNX7" s="40"/>
      <c r="HOC7" s="7"/>
      <c r="HOD7" s="40"/>
      <c r="HOE7" s="40"/>
      <c r="HOF7" s="40"/>
      <c r="HOK7" s="7"/>
      <c r="HOL7" s="40"/>
      <c r="HOM7" s="40"/>
      <c r="HON7" s="40"/>
      <c r="HOS7" s="7"/>
      <c r="HOT7" s="40"/>
      <c r="HOU7" s="40"/>
      <c r="HOV7" s="40"/>
      <c r="HPA7" s="7"/>
      <c r="HPB7" s="40"/>
      <c r="HPC7" s="40"/>
      <c r="HPD7" s="40"/>
      <c r="HPI7" s="7"/>
      <c r="HPJ7" s="40"/>
      <c r="HPK7" s="40"/>
      <c r="HPL7" s="40"/>
      <c r="HPQ7" s="7"/>
      <c r="HPR7" s="40"/>
      <c r="HPS7" s="40"/>
      <c r="HPT7" s="40"/>
      <c r="HPY7" s="7"/>
      <c r="HPZ7" s="40"/>
      <c r="HQA7" s="40"/>
      <c r="HQB7" s="40"/>
      <c r="HQG7" s="7"/>
      <c r="HQH7" s="40"/>
      <c r="HQI7" s="40"/>
      <c r="HQJ7" s="40"/>
      <c r="HQO7" s="7"/>
      <c r="HQP7" s="40"/>
      <c r="HQQ7" s="40"/>
      <c r="HQR7" s="40"/>
      <c r="HQW7" s="7"/>
      <c r="HQX7" s="40"/>
      <c r="HQY7" s="40"/>
      <c r="HQZ7" s="40"/>
      <c r="HRE7" s="7"/>
      <c r="HRF7" s="40"/>
      <c r="HRG7" s="40"/>
      <c r="HRH7" s="40"/>
      <c r="HRM7" s="7"/>
      <c r="HRN7" s="40"/>
      <c r="HRO7" s="40"/>
      <c r="HRP7" s="40"/>
      <c r="HRU7" s="7"/>
      <c r="HRV7" s="40"/>
      <c r="HRW7" s="40"/>
      <c r="HRX7" s="40"/>
      <c r="HSC7" s="7"/>
      <c r="HSD7" s="40"/>
      <c r="HSE7" s="40"/>
      <c r="HSF7" s="40"/>
      <c r="HSK7" s="7"/>
      <c r="HSL7" s="40"/>
      <c r="HSM7" s="40"/>
      <c r="HSN7" s="40"/>
      <c r="HSS7" s="7"/>
      <c r="HST7" s="40"/>
      <c r="HSU7" s="40"/>
      <c r="HSV7" s="40"/>
      <c r="HTA7" s="7"/>
      <c r="HTB7" s="40"/>
      <c r="HTC7" s="40"/>
      <c r="HTD7" s="40"/>
      <c r="HTI7" s="7"/>
      <c r="HTJ7" s="40"/>
      <c r="HTK7" s="40"/>
      <c r="HTL7" s="40"/>
      <c r="HTQ7" s="7"/>
      <c r="HTR7" s="40"/>
      <c r="HTS7" s="40"/>
      <c r="HTT7" s="40"/>
      <c r="HTY7" s="7"/>
      <c r="HTZ7" s="40"/>
      <c r="HUA7" s="40"/>
      <c r="HUB7" s="40"/>
      <c r="HUG7" s="7"/>
      <c r="HUH7" s="40"/>
      <c r="HUI7" s="40"/>
      <c r="HUJ7" s="40"/>
      <c r="HUO7" s="7"/>
      <c r="HUP7" s="40"/>
      <c r="HUQ7" s="40"/>
      <c r="HUR7" s="40"/>
      <c r="HUW7" s="7"/>
      <c r="HUX7" s="40"/>
      <c r="HUY7" s="40"/>
      <c r="HUZ7" s="40"/>
      <c r="HVE7" s="7"/>
      <c r="HVF7" s="40"/>
      <c r="HVG7" s="40"/>
      <c r="HVH7" s="40"/>
      <c r="HVM7" s="7"/>
      <c r="HVN7" s="40"/>
      <c r="HVO7" s="40"/>
      <c r="HVP7" s="40"/>
      <c r="HVU7" s="7"/>
      <c r="HVV7" s="40"/>
      <c r="HVW7" s="40"/>
      <c r="HVX7" s="40"/>
      <c r="HWC7" s="7"/>
      <c r="HWD7" s="40"/>
      <c r="HWE7" s="40"/>
      <c r="HWF7" s="40"/>
      <c r="HWK7" s="7"/>
      <c r="HWL7" s="40"/>
      <c r="HWM7" s="40"/>
      <c r="HWN7" s="40"/>
      <c r="HWS7" s="7"/>
      <c r="HWT7" s="40"/>
      <c r="HWU7" s="40"/>
      <c r="HWV7" s="40"/>
      <c r="HXA7" s="7"/>
      <c r="HXB7" s="40"/>
      <c r="HXC7" s="40"/>
      <c r="HXD7" s="40"/>
      <c r="HXI7" s="7"/>
      <c r="HXJ7" s="40"/>
      <c r="HXK7" s="40"/>
      <c r="HXL7" s="40"/>
      <c r="HXQ7" s="7"/>
      <c r="HXR7" s="40"/>
      <c r="HXS7" s="40"/>
      <c r="HXT7" s="40"/>
      <c r="HXY7" s="7"/>
      <c r="HXZ7" s="40"/>
      <c r="HYA7" s="40"/>
      <c r="HYB7" s="40"/>
      <c r="HYG7" s="7"/>
      <c r="HYH7" s="40"/>
      <c r="HYI7" s="40"/>
      <c r="HYJ7" s="40"/>
      <c r="HYO7" s="7"/>
      <c r="HYP7" s="40"/>
      <c r="HYQ7" s="40"/>
      <c r="HYR7" s="40"/>
      <c r="HYW7" s="7"/>
      <c r="HYX7" s="40"/>
      <c r="HYY7" s="40"/>
      <c r="HYZ7" s="40"/>
      <c r="HZE7" s="7"/>
      <c r="HZF7" s="40"/>
      <c r="HZG7" s="40"/>
      <c r="HZH7" s="40"/>
      <c r="HZM7" s="7"/>
      <c r="HZN7" s="40"/>
      <c r="HZO7" s="40"/>
      <c r="HZP7" s="40"/>
      <c r="HZU7" s="7"/>
      <c r="HZV7" s="40"/>
      <c r="HZW7" s="40"/>
      <c r="HZX7" s="40"/>
      <c r="IAC7" s="7"/>
      <c r="IAD7" s="40"/>
      <c r="IAE7" s="40"/>
      <c r="IAF7" s="40"/>
      <c r="IAK7" s="7"/>
      <c r="IAL7" s="40"/>
      <c r="IAM7" s="40"/>
      <c r="IAN7" s="40"/>
      <c r="IAS7" s="7"/>
      <c r="IAT7" s="40"/>
      <c r="IAU7" s="40"/>
      <c r="IAV7" s="40"/>
      <c r="IBA7" s="7"/>
      <c r="IBB7" s="40"/>
      <c r="IBC7" s="40"/>
      <c r="IBD7" s="40"/>
      <c r="IBI7" s="7"/>
      <c r="IBJ7" s="40"/>
      <c r="IBK7" s="40"/>
      <c r="IBL7" s="40"/>
      <c r="IBQ7" s="7"/>
      <c r="IBR7" s="40"/>
      <c r="IBS7" s="40"/>
      <c r="IBT7" s="40"/>
      <c r="IBY7" s="7"/>
      <c r="IBZ7" s="40"/>
      <c r="ICA7" s="40"/>
      <c r="ICB7" s="40"/>
      <c r="ICG7" s="7"/>
      <c r="ICH7" s="40"/>
      <c r="ICI7" s="40"/>
      <c r="ICJ7" s="40"/>
      <c r="ICO7" s="7"/>
      <c r="ICP7" s="40"/>
      <c r="ICQ7" s="40"/>
      <c r="ICR7" s="40"/>
      <c r="ICW7" s="7"/>
      <c r="ICX7" s="40"/>
      <c r="ICY7" s="40"/>
      <c r="ICZ7" s="40"/>
      <c r="IDE7" s="7"/>
      <c r="IDF7" s="40"/>
      <c r="IDG7" s="40"/>
      <c r="IDH7" s="40"/>
      <c r="IDM7" s="7"/>
      <c r="IDN7" s="40"/>
      <c r="IDO7" s="40"/>
      <c r="IDP7" s="40"/>
      <c r="IDU7" s="7"/>
      <c r="IDV7" s="40"/>
      <c r="IDW7" s="40"/>
      <c r="IDX7" s="40"/>
      <c r="IEC7" s="7"/>
      <c r="IED7" s="40"/>
      <c r="IEE7" s="40"/>
      <c r="IEF7" s="40"/>
      <c r="IEK7" s="7"/>
      <c r="IEL7" s="40"/>
      <c r="IEM7" s="40"/>
      <c r="IEN7" s="40"/>
      <c r="IES7" s="7"/>
      <c r="IET7" s="40"/>
      <c r="IEU7" s="40"/>
      <c r="IEV7" s="40"/>
      <c r="IFA7" s="7"/>
      <c r="IFB7" s="40"/>
      <c r="IFC7" s="40"/>
      <c r="IFD7" s="40"/>
      <c r="IFI7" s="7"/>
      <c r="IFJ7" s="40"/>
      <c r="IFK7" s="40"/>
      <c r="IFL7" s="40"/>
      <c r="IFQ7" s="7"/>
      <c r="IFR7" s="40"/>
      <c r="IFS7" s="40"/>
      <c r="IFT7" s="40"/>
      <c r="IFY7" s="7"/>
      <c r="IFZ7" s="40"/>
      <c r="IGA7" s="40"/>
      <c r="IGB7" s="40"/>
      <c r="IGG7" s="7"/>
      <c r="IGH7" s="40"/>
      <c r="IGI7" s="40"/>
      <c r="IGJ7" s="40"/>
      <c r="IGO7" s="7"/>
      <c r="IGP7" s="40"/>
      <c r="IGQ7" s="40"/>
      <c r="IGR7" s="40"/>
      <c r="IGW7" s="7"/>
      <c r="IGX7" s="40"/>
      <c r="IGY7" s="40"/>
      <c r="IGZ7" s="40"/>
      <c r="IHE7" s="7"/>
      <c r="IHF7" s="40"/>
      <c r="IHG7" s="40"/>
      <c r="IHH7" s="40"/>
      <c r="IHM7" s="7"/>
      <c r="IHN7" s="40"/>
      <c r="IHO7" s="40"/>
      <c r="IHP7" s="40"/>
      <c r="IHU7" s="7"/>
      <c r="IHV7" s="40"/>
      <c r="IHW7" s="40"/>
      <c r="IHX7" s="40"/>
      <c r="IIC7" s="7"/>
      <c r="IID7" s="40"/>
      <c r="IIE7" s="40"/>
      <c r="IIF7" s="40"/>
      <c r="IIK7" s="7"/>
      <c r="IIL7" s="40"/>
      <c r="IIM7" s="40"/>
      <c r="IIN7" s="40"/>
      <c r="IIS7" s="7"/>
      <c r="IIT7" s="40"/>
      <c r="IIU7" s="40"/>
      <c r="IIV7" s="40"/>
      <c r="IJA7" s="7"/>
      <c r="IJB7" s="40"/>
      <c r="IJC7" s="40"/>
      <c r="IJD7" s="40"/>
      <c r="IJI7" s="7"/>
      <c r="IJJ7" s="40"/>
      <c r="IJK7" s="40"/>
      <c r="IJL7" s="40"/>
      <c r="IJQ7" s="7"/>
      <c r="IJR7" s="40"/>
      <c r="IJS7" s="40"/>
      <c r="IJT7" s="40"/>
      <c r="IJY7" s="7"/>
      <c r="IJZ7" s="40"/>
      <c r="IKA7" s="40"/>
      <c r="IKB7" s="40"/>
      <c r="IKG7" s="7"/>
      <c r="IKH7" s="40"/>
      <c r="IKI7" s="40"/>
      <c r="IKJ7" s="40"/>
      <c r="IKO7" s="7"/>
      <c r="IKP7" s="40"/>
      <c r="IKQ7" s="40"/>
      <c r="IKR7" s="40"/>
      <c r="IKW7" s="7"/>
      <c r="IKX7" s="40"/>
      <c r="IKY7" s="40"/>
      <c r="IKZ7" s="40"/>
      <c r="ILE7" s="7"/>
      <c r="ILF7" s="40"/>
      <c r="ILG7" s="40"/>
      <c r="ILH7" s="40"/>
      <c r="ILM7" s="7"/>
      <c r="ILN7" s="40"/>
      <c r="ILO7" s="40"/>
      <c r="ILP7" s="40"/>
      <c r="ILU7" s="7"/>
      <c r="ILV7" s="40"/>
      <c r="ILW7" s="40"/>
      <c r="ILX7" s="40"/>
      <c r="IMC7" s="7"/>
      <c r="IMD7" s="40"/>
      <c r="IME7" s="40"/>
      <c r="IMF7" s="40"/>
      <c r="IMK7" s="7"/>
      <c r="IML7" s="40"/>
      <c r="IMM7" s="40"/>
      <c r="IMN7" s="40"/>
      <c r="IMS7" s="7"/>
      <c r="IMT7" s="40"/>
      <c r="IMU7" s="40"/>
      <c r="IMV7" s="40"/>
      <c r="INA7" s="7"/>
      <c r="INB7" s="40"/>
      <c r="INC7" s="40"/>
      <c r="IND7" s="40"/>
      <c r="INI7" s="7"/>
      <c r="INJ7" s="40"/>
      <c r="INK7" s="40"/>
      <c r="INL7" s="40"/>
      <c r="INQ7" s="7"/>
      <c r="INR7" s="40"/>
      <c r="INS7" s="40"/>
      <c r="INT7" s="40"/>
      <c r="INY7" s="7"/>
      <c r="INZ7" s="40"/>
      <c r="IOA7" s="40"/>
      <c r="IOB7" s="40"/>
      <c r="IOG7" s="7"/>
      <c r="IOH7" s="40"/>
      <c r="IOI7" s="40"/>
      <c r="IOJ7" s="40"/>
      <c r="IOO7" s="7"/>
      <c r="IOP7" s="40"/>
      <c r="IOQ7" s="40"/>
      <c r="IOR7" s="40"/>
      <c r="IOW7" s="7"/>
      <c r="IOX7" s="40"/>
      <c r="IOY7" s="40"/>
      <c r="IOZ7" s="40"/>
      <c r="IPE7" s="7"/>
      <c r="IPF7" s="40"/>
      <c r="IPG7" s="40"/>
      <c r="IPH7" s="40"/>
      <c r="IPM7" s="7"/>
      <c r="IPN7" s="40"/>
      <c r="IPO7" s="40"/>
      <c r="IPP7" s="40"/>
      <c r="IPU7" s="7"/>
      <c r="IPV7" s="40"/>
      <c r="IPW7" s="40"/>
      <c r="IPX7" s="40"/>
      <c r="IQC7" s="7"/>
      <c r="IQD7" s="40"/>
      <c r="IQE7" s="40"/>
      <c r="IQF7" s="40"/>
      <c r="IQK7" s="7"/>
      <c r="IQL7" s="40"/>
      <c r="IQM7" s="40"/>
      <c r="IQN7" s="40"/>
      <c r="IQS7" s="7"/>
      <c r="IQT7" s="40"/>
      <c r="IQU7" s="40"/>
      <c r="IQV7" s="40"/>
      <c r="IRA7" s="7"/>
      <c r="IRB7" s="40"/>
      <c r="IRC7" s="40"/>
      <c r="IRD7" s="40"/>
      <c r="IRI7" s="7"/>
      <c r="IRJ7" s="40"/>
      <c r="IRK7" s="40"/>
      <c r="IRL7" s="40"/>
      <c r="IRQ7" s="7"/>
      <c r="IRR7" s="40"/>
      <c r="IRS7" s="40"/>
      <c r="IRT7" s="40"/>
      <c r="IRY7" s="7"/>
      <c r="IRZ7" s="40"/>
      <c r="ISA7" s="40"/>
      <c r="ISB7" s="40"/>
      <c r="ISG7" s="7"/>
      <c r="ISH7" s="40"/>
      <c r="ISI7" s="40"/>
      <c r="ISJ7" s="40"/>
      <c r="ISO7" s="7"/>
      <c r="ISP7" s="40"/>
      <c r="ISQ7" s="40"/>
      <c r="ISR7" s="40"/>
      <c r="ISW7" s="7"/>
      <c r="ISX7" s="40"/>
      <c r="ISY7" s="40"/>
      <c r="ISZ7" s="40"/>
      <c r="ITE7" s="7"/>
      <c r="ITF7" s="40"/>
      <c r="ITG7" s="40"/>
      <c r="ITH7" s="40"/>
      <c r="ITM7" s="7"/>
      <c r="ITN7" s="40"/>
      <c r="ITO7" s="40"/>
      <c r="ITP7" s="40"/>
      <c r="ITU7" s="7"/>
      <c r="ITV7" s="40"/>
      <c r="ITW7" s="40"/>
      <c r="ITX7" s="40"/>
      <c r="IUC7" s="7"/>
      <c r="IUD7" s="40"/>
      <c r="IUE7" s="40"/>
      <c r="IUF7" s="40"/>
      <c r="IUK7" s="7"/>
      <c r="IUL7" s="40"/>
      <c r="IUM7" s="40"/>
      <c r="IUN7" s="40"/>
      <c r="IUS7" s="7"/>
      <c r="IUT7" s="40"/>
      <c r="IUU7" s="40"/>
      <c r="IUV7" s="40"/>
      <c r="IVA7" s="7"/>
      <c r="IVB7" s="40"/>
      <c r="IVC7" s="40"/>
      <c r="IVD7" s="40"/>
      <c r="IVI7" s="7"/>
      <c r="IVJ7" s="40"/>
      <c r="IVK7" s="40"/>
      <c r="IVL7" s="40"/>
      <c r="IVQ7" s="7"/>
      <c r="IVR7" s="40"/>
      <c r="IVS7" s="40"/>
      <c r="IVT7" s="40"/>
      <c r="IVY7" s="7"/>
      <c r="IVZ7" s="40"/>
      <c r="IWA7" s="40"/>
      <c r="IWB7" s="40"/>
      <c r="IWG7" s="7"/>
      <c r="IWH7" s="40"/>
      <c r="IWI7" s="40"/>
      <c r="IWJ7" s="40"/>
      <c r="IWO7" s="7"/>
      <c r="IWP7" s="40"/>
      <c r="IWQ7" s="40"/>
      <c r="IWR7" s="40"/>
      <c r="IWW7" s="7"/>
      <c r="IWX7" s="40"/>
      <c r="IWY7" s="40"/>
      <c r="IWZ7" s="40"/>
      <c r="IXE7" s="7"/>
      <c r="IXF7" s="40"/>
      <c r="IXG7" s="40"/>
      <c r="IXH7" s="40"/>
      <c r="IXM7" s="7"/>
      <c r="IXN7" s="40"/>
      <c r="IXO7" s="40"/>
      <c r="IXP7" s="40"/>
      <c r="IXU7" s="7"/>
      <c r="IXV7" s="40"/>
      <c r="IXW7" s="40"/>
      <c r="IXX7" s="40"/>
      <c r="IYC7" s="7"/>
      <c r="IYD7" s="40"/>
      <c r="IYE7" s="40"/>
      <c r="IYF7" s="40"/>
      <c r="IYK7" s="7"/>
      <c r="IYL7" s="40"/>
      <c r="IYM7" s="40"/>
      <c r="IYN7" s="40"/>
      <c r="IYS7" s="7"/>
      <c r="IYT7" s="40"/>
      <c r="IYU7" s="40"/>
      <c r="IYV7" s="40"/>
      <c r="IZA7" s="7"/>
      <c r="IZB7" s="40"/>
      <c r="IZC7" s="40"/>
      <c r="IZD7" s="40"/>
      <c r="IZI7" s="7"/>
      <c r="IZJ7" s="40"/>
      <c r="IZK7" s="40"/>
      <c r="IZL7" s="40"/>
      <c r="IZQ7" s="7"/>
      <c r="IZR7" s="40"/>
      <c r="IZS7" s="40"/>
      <c r="IZT7" s="40"/>
      <c r="IZY7" s="7"/>
      <c r="IZZ7" s="40"/>
      <c r="JAA7" s="40"/>
      <c r="JAB7" s="40"/>
      <c r="JAG7" s="7"/>
      <c r="JAH7" s="40"/>
      <c r="JAI7" s="40"/>
      <c r="JAJ7" s="40"/>
      <c r="JAO7" s="7"/>
      <c r="JAP7" s="40"/>
      <c r="JAQ7" s="40"/>
      <c r="JAR7" s="40"/>
      <c r="JAW7" s="7"/>
      <c r="JAX7" s="40"/>
      <c r="JAY7" s="40"/>
      <c r="JAZ7" s="40"/>
      <c r="JBE7" s="7"/>
      <c r="JBF7" s="40"/>
      <c r="JBG7" s="40"/>
      <c r="JBH7" s="40"/>
      <c r="JBM7" s="7"/>
      <c r="JBN7" s="40"/>
      <c r="JBO7" s="40"/>
      <c r="JBP7" s="40"/>
      <c r="JBU7" s="7"/>
      <c r="JBV7" s="40"/>
      <c r="JBW7" s="40"/>
      <c r="JBX7" s="40"/>
      <c r="JCC7" s="7"/>
      <c r="JCD7" s="40"/>
      <c r="JCE7" s="40"/>
      <c r="JCF7" s="40"/>
      <c r="JCK7" s="7"/>
      <c r="JCL7" s="40"/>
      <c r="JCM7" s="40"/>
      <c r="JCN7" s="40"/>
      <c r="JCS7" s="7"/>
      <c r="JCT7" s="40"/>
      <c r="JCU7" s="40"/>
      <c r="JCV7" s="40"/>
      <c r="JDA7" s="7"/>
      <c r="JDB7" s="40"/>
      <c r="JDC7" s="40"/>
      <c r="JDD7" s="40"/>
      <c r="JDI7" s="7"/>
      <c r="JDJ7" s="40"/>
      <c r="JDK7" s="40"/>
      <c r="JDL7" s="40"/>
      <c r="JDQ7" s="7"/>
      <c r="JDR7" s="40"/>
      <c r="JDS7" s="40"/>
      <c r="JDT7" s="40"/>
      <c r="JDY7" s="7"/>
      <c r="JDZ7" s="40"/>
      <c r="JEA7" s="40"/>
      <c r="JEB7" s="40"/>
      <c r="JEG7" s="7"/>
      <c r="JEH7" s="40"/>
      <c r="JEI7" s="40"/>
      <c r="JEJ7" s="40"/>
      <c r="JEO7" s="7"/>
      <c r="JEP7" s="40"/>
      <c r="JEQ7" s="40"/>
      <c r="JER7" s="40"/>
      <c r="JEW7" s="7"/>
      <c r="JEX7" s="40"/>
      <c r="JEY7" s="40"/>
      <c r="JEZ7" s="40"/>
      <c r="JFE7" s="7"/>
      <c r="JFF7" s="40"/>
      <c r="JFG7" s="40"/>
      <c r="JFH7" s="40"/>
      <c r="JFM7" s="7"/>
      <c r="JFN7" s="40"/>
      <c r="JFO7" s="40"/>
      <c r="JFP7" s="40"/>
      <c r="JFU7" s="7"/>
      <c r="JFV7" s="40"/>
      <c r="JFW7" s="40"/>
      <c r="JFX7" s="40"/>
      <c r="JGC7" s="7"/>
      <c r="JGD7" s="40"/>
      <c r="JGE7" s="40"/>
      <c r="JGF7" s="40"/>
      <c r="JGK7" s="7"/>
      <c r="JGL7" s="40"/>
      <c r="JGM7" s="40"/>
      <c r="JGN7" s="40"/>
      <c r="JGS7" s="7"/>
      <c r="JGT7" s="40"/>
      <c r="JGU7" s="40"/>
      <c r="JGV7" s="40"/>
      <c r="JHA7" s="7"/>
      <c r="JHB7" s="40"/>
      <c r="JHC7" s="40"/>
      <c r="JHD7" s="40"/>
      <c r="JHI7" s="7"/>
      <c r="JHJ7" s="40"/>
      <c r="JHK7" s="40"/>
      <c r="JHL7" s="40"/>
      <c r="JHQ7" s="7"/>
      <c r="JHR7" s="40"/>
      <c r="JHS7" s="40"/>
      <c r="JHT7" s="40"/>
      <c r="JHY7" s="7"/>
      <c r="JHZ7" s="40"/>
      <c r="JIA7" s="40"/>
      <c r="JIB7" s="40"/>
      <c r="JIG7" s="7"/>
      <c r="JIH7" s="40"/>
      <c r="JII7" s="40"/>
      <c r="JIJ7" s="40"/>
      <c r="JIO7" s="7"/>
      <c r="JIP7" s="40"/>
      <c r="JIQ7" s="40"/>
      <c r="JIR7" s="40"/>
      <c r="JIW7" s="7"/>
      <c r="JIX7" s="40"/>
      <c r="JIY7" s="40"/>
      <c r="JIZ7" s="40"/>
      <c r="JJE7" s="7"/>
      <c r="JJF7" s="40"/>
      <c r="JJG7" s="40"/>
      <c r="JJH7" s="40"/>
      <c r="JJM7" s="7"/>
      <c r="JJN7" s="40"/>
      <c r="JJO7" s="40"/>
      <c r="JJP7" s="40"/>
      <c r="JJU7" s="7"/>
      <c r="JJV7" s="40"/>
      <c r="JJW7" s="40"/>
      <c r="JJX7" s="40"/>
      <c r="JKC7" s="7"/>
      <c r="JKD7" s="40"/>
      <c r="JKE7" s="40"/>
      <c r="JKF7" s="40"/>
      <c r="JKK7" s="7"/>
      <c r="JKL7" s="40"/>
      <c r="JKM7" s="40"/>
      <c r="JKN7" s="40"/>
      <c r="JKS7" s="7"/>
      <c r="JKT7" s="40"/>
      <c r="JKU7" s="40"/>
      <c r="JKV7" s="40"/>
      <c r="JLA7" s="7"/>
      <c r="JLB7" s="40"/>
      <c r="JLC7" s="40"/>
      <c r="JLD7" s="40"/>
      <c r="JLI7" s="7"/>
      <c r="JLJ7" s="40"/>
      <c r="JLK7" s="40"/>
      <c r="JLL7" s="40"/>
      <c r="JLQ7" s="7"/>
      <c r="JLR7" s="40"/>
      <c r="JLS7" s="40"/>
      <c r="JLT7" s="40"/>
      <c r="JLY7" s="7"/>
      <c r="JLZ7" s="40"/>
      <c r="JMA7" s="40"/>
      <c r="JMB7" s="40"/>
      <c r="JMG7" s="7"/>
      <c r="JMH7" s="40"/>
      <c r="JMI7" s="40"/>
      <c r="JMJ7" s="40"/>
      <c r="JMO7" s="7"/>
      <c r="JMP7" s="40"/>
      <c r="JMQ7" s="40"/>
      <c r="JMR7" s="40"/>
      <c r="JMW7" s="7"/>
      <c r="JMX7" s="40"/>
      <c r="JMY7" s="40"/>
      <c r="JMZ7" s="40"/>
      <c r="JNE7" s="7"/>
      <c r="JNF7" s="40"/>
      <c r="JNG7" s="40"/>
      <c r="JNH7" s="40"/>
      <c r="JNM7" s="7"/>
      <c r="JNN7" s="40"/>
      <c r="JNO7" s="40"/>
      <c r="JNP7" s="40"/>
      <c r="JNU7" s="7"/>
      <c r="JNV7" s="40"/>
      <c r="JNW7" s="40"/>
      <c r="JNX7" s="40"/>
      <c r="JOC7" s="7"/>
      <c r="JOD7" s="40"/>
      <c r="JOE7" s="40"/>
      <c r="JOF7" s="40"/>
      <c r="JOK7" s="7"/>
      <c r="JOL7" s="40"/>
      <c r="JOM7" s="40"/>
      <c r="JON7" s="40"/>
      <c r="JOS7" s="7"/>
      <c r="JOT7" s="40"/>
      <c r="JOU7" s="40"/>
      <c r="JOV7" s="40"/>
      <c r="JPA7" s="7"/>
      <c r="JPB7" s="40"/>
      <c r="JPC7" s="40"/>
      <c r="JPD7" s="40"/>
      <c r="JPI7" s="7"/>
      <c r="JPJ7" s="40"/>
      <c r="JPK7" s="40"/>
      <c r="JPL7" s="40"/>
      <c r="JPQ7" s="7"/>
      <c r="JPR7" s="40"/>
      <c r="JPS7" s="40"/>
      <c r="JPT7" s="40"/>
      <c r="JPY7" s="7"/>
      <c r="JPZ7" s="40"/>
      <c r="JQA7" s="40"/>
      <c r="JQB7" s="40"/>
      <c r="JQG7" s="7"/>
      <c r="JQH7" s="40"/>
      <c r="JQI7" s="40"/>
      <c r="JQJ7" s="40"/>
      <c r="JQO7" s="7"/>
      <c r="JQP7" s="40"/>
      <c r="JQQ7" s="40"/>
      <c r="JQR7" s="40"/>
      <c r="JQW7" s="7"/>
      <c r="JQX7" s="40"/>
      <c r="JQY7" s="40"/>
      <c r="JQZ7" s="40"/>
      <c r="JRE7" s="7"/>
      <c r="JRF7" s="40"/>
      <c r="JRG7" s="40"/>
      <c r="JRH7" s="40"/>
      <c r="JRM7" s="7"/>
      <c r="JRN7" s="40"/>
      <c r="JRO7" s="40"/>
      <c r="JRP7" s="40"/>
      <c r="JRU7" s="7"/>
      <c r="JRV7" s="40"/>
      <c r="JRW7" s="40"/>
      <c r="JRX7" s="40"/>
      <c r="JSC7" s="7"/>
      <c r="JSD7" s="40"/>
      <c r="JSE7" s="40"/>
      <c r="JSF7" s="40"/>
      <c r="JSK7" s="7"/>
      <c r="JSL7" s="40"/>
      <c r="JSM7" s="40"/>
      <c r="JSN7" s="40"/>
      <c r="JSS7" s="7"/>
      <c r="JST7" s="40"/>
      <c r="JSU7" s="40"/>
      <c r="JSV7" s="40"/>
      <c r="JTA7" s="7"/>
      <c r="JTB7" s="40"/>
      <c r="JTC7" s="40"/>
      <c r="JTD7" s="40"/>
      <c r="JTI7" s="7"/>
      <c r="JTJ7" s="40"/>
      <c r="JTK7" s="40"/>
      <c r="JTL7" s="40"/>
      <c r="JTQ7" s="7"/>
      <c r="JTR7" s="40"/>
      <c r="JTS7" s="40"/>
      <c r="JTT7" s="40"/>
      <c r="JTY7" s="7"/>
      <c r="JTZ7" s="40"/>
      <c r="JUA7" s="40"/>
      <c r="JUB7" s="40"/>
      <c r="JUG7" s="7"/>
      <c r="JUH7" s="40"/>
      <c r="JUI7" s="40"/>
      <c r="JUJ7" s="40"/>
      <c r="JUO7" s="7"/>
      <c r="JUP7" s="40"/>
      <c r="JUQ7" s="40"/>
      <c r="JUR7" s="40"/>
      <c r="JUW7" s="7"/>
      <c r="JUX7" s="40"/>
      <c r="JUY7" s="40"/>
      <c r="JUZ7" s="40"/>
      <c r="JVE7" s="7"/>
      <c r="JVF7" s="40"/>
      <c r="JVG7" s="40"/>
      <c r="JVH7" s="40"/>
      <c r="JVM7" s="7"/>
      <c r="JVN7" s="40"/>
      <c r="JVO7" s="40"/>
      <c r="JVP7" s="40"/>
      <c r="JVU7" s="7"/>
      <c r="JVV7" s="40"/>
      <c r="JVW7" s="40"/>
      <c r="JVX7" s="40"/>
      <c r="JWC7" s="7"/>
      <c r="JWD7" s="40"/>
      <c r="JWE7" s="40"/>
      <c r="JWF7" s="40"/>
      <c r="JWK7" s="7"/>
      <c r="JWL7" s="40"/>
      <c r="JWM7" s="40"/>
      <c r="JWN7" s="40"/>
      <c r="JWS7" s="7"/>
      <c r="JWT7" s="40"/>
      <c r="JWU7" s="40"/>
      <c r="JWV7" s="40"/>
      <c r="JXA7" s="7"/>
      <c r="JXB7" s="40"/>
      <c r="JXC7" s="40"/>
      <c r="JXD7" s="40"/>
      <c r="JXI7" s="7"/>
      <c r="JXJ7" s="40"/>
      <c r="JXK7" s="40"/>
      <c r="JXL7" s="40"/>
      <c r="JXQ7" s="7"/>
      <c r="JXR7" s="40"/>
      <c r="JXS7" s="40"/>
      <c r="JXT7" s="40"/>
      <c r="JXY7" s="7"/>
      <c r="JXZ7" s="40"/>
      <c r="JYA7" s="40"/>
      <c r="JYB7" s="40"/>
      <c r="JYG7" s="7"/>
      <c r="JYH7" s="40"/>
      <c r="JYI7" s="40"/>
      <c r="JYJ7" s="40"/>
      <c r="JYO7" s="7"/>
      <c r="JYP7" s="40"/>
      <c r="JYQ7" s="40"/>
      <c r="JYR7" s="40"/>
      <c r="JYW7" s="7"/>
      <c r="JYX7" s="40"/>
      <c r="JYY7" s="40"/>
      <c r="JYZ7" s="40"/>
      <c r="JZE7" s="7"/>
      <c r="JZF7" s="40"/>
      <c r="JZG7" s="40"/>
      <c r="JZH7" s="40"/>
      <c r="JZM7" s="7"/>
      <c r="JZN7" s="40"/>
      <c r="JZO7" s="40"/>
      <c r="JZP7" s="40"/>
      <c r="JZU7" s="7"/>
      <c r="JZV7" s="40"/>
      <c r="JZW7" s="40"/>
      <c r="JZX7" s="40"/>
      <c r="KAC7" s="7"/>
      <c r="KAD7" s="40"/>
      <c r="KAE7" s="40"/>
      <c r="KAF7" s="40"/>
      <c r="KAK7" s="7"/>
      <c r="KAL7" s="40"/>
      <c r="KAM7" s="40"/>
      <c r="KAN7" s="40"/>
      <c r="KAS7" s="7"/>
      <c r="KAT7" s="40"/>
      <c r="KAU7" s="40"/>
      <c r="KAV7" s="40"/>
      <c r="KBA7" s="7"/>
      <c r="KBB7" s="40"/>
      <c r="KBC7" s="40"/>
      <c r="KBD7" s="40"/>
      <c r="KBI7" s="7"/>
      <c r="KBJ7" s="40"/>
      <c r="KBK7" s="40"/>
      <c r="KBL7" s="40"/>
      <c r="KBQ7" s="7"/>
      <c r="KBR7" s="40"/>
      <c r="KBS7" s="40"/>
      <c r="KBT7" s="40"/>
      <c r="KBY7" s="7"/>
      <c r="KBZ7" s="40"/>
      <c r="KCA7" s="40"/>
      <c r="KCB7" s="40"/>
      <c r="KCG7" s="7"/>
      <c r="KCH7" s="40"/>
      <c r="KCI7" s="40"/>
      <c r="KCJ7" s="40"/>
      <c r="KCO7" s="7"/>
      <c r="KCP7" s="40"/>
      <c r="KCQ7" s="40"/>
      <c r="KCR7" s="40"/>
      <c r="KCW7" s="7"/>
      <c r="KCX7" s="40"/>
      <c r="KCY7" s="40"/>
      <c r="KCZ7" s="40"/>
      <c r="KDE7" s="7"/>
      <c r="KDF7" s="40"/>
      <c r="KDG7" s="40"/>
      <c r="KDH7" s="40"/>
      <c r="KDM7" s="7"/>
      <c r="KDN7" s="40"/>
      <c r="KDO7" s="40"/>
      <c r="KDP7" s="40"/>
      <c r="KDU7" s="7"/>
      <c r="KDV7" s="40"/>
      <c r="KDW7" s="40"/>
      <c r="KDX7" s="40"/>
      <c r="KEC7" s="7"/>
      <c r="KED7" s="40"/>
      <c r="KEE7" s="40"/>
      <c r="KEF7" s="40"/>
      <c r="KEK7" s="7"/>
      <c r="KEL7" s="40"/>
      <c r="KEM7" s="40"/>
      <c r="KEN7" s="40"/>
      <c r="KES7" s="7"/>
      <c r="KET7" s="40"/>
      <c r="KEU7" s="40"/>
      <c r="KEV7" s="40"/>
      <c r="KFA7" s="7"/>
      <c r="KFB7" s="40"/>
      <c r="KFC7" s="40"/>
      <c r="KFD7" s="40"/>
      <c r="KFI7" s="7"/>
      <c r="KFJ7" s="40"/>
      <c r="KFK7" s="40"/>
      <c r="KFL7" s="40"/>
      <c r="KFQ7" s="7"/>
      <c r="KFR7" s="40"/>
      <c r="KFS7" s="40"/>
      <c r="KFT7" s="40"/>
      <c r="KFY7" s="7"/>
      <c r="KFZ7" s="40"/>
      <c r="KGA7" s="40"/>
      <c r="KGB7" s="40"/>
      <c r="KGG7" s="7"/>
      <c r="KGH7" s="40"/>
      <c r="KGI7" s="40"/>
      <c r="KGJ7" s="40"/>
      <c r="KGO7" s="7"/>
      <c r="KGP7" s="40"/>
      <c r="KGQ7" s="40"/>
      <c r="KGR7" s="40"/>
      <c r="KGW7" s="7"/>
      <c r="KGX7" s="40"/>
      <c r="KGY7" s="40"/>
      <c r="KGZ7" s="40"/>
      <c r="KHE7" s="7"/>
      <c r="KHF7" s="40"/>
      <c r="KHG7" s="40"/>
      <c r="KHH7" s="40"/>
      <c r="KHM7" s="7"/>
      <c r="KHN7" s="40"/>
      <c r="KHO7" s="40"/>
      <c r="KHP7" s="40"/>
      <c r="KHU7" s="7"/>
      <c r="KHV7" s="40"/>
      <c r="KHW7" s="40"/>
      <c r="KHX7" s="40"/>
      <c r="KIC7" s="7"/>
      <c r="KID7" s="40"/>
      <c r="KIE7" s="40"/>
      <c r="KIF7" s="40"/>
      <c r="KIK7" s="7"/>
      <c r="KIL7" s="40"/>
      <c r="KIM7" s="40"/>
      <c r="KIN7" s="40"/>
      <c r="KIS7" s="7"/>
      <c r="KIT7" s="40"/>
      <c r="KIU7" s="40"/>
      <c r="KIV7" s="40"/>
      <c r="KJA7" s="7"/>
      <c r="KJB7" s="40"/>
      <c r="KJC7" s="40"/>
      <c r="KJD7" s="40"/>
      <c r="KJI7" s="7"/>
      <c r="KJJ7" s="40"/>
      <c r="KJK7" s="40"/>
      <c r="KJL7" s="40"/>
      <c r="KJQ7" s="7"/>
      <c r="KJR7" s="40"/>
      <c r="KJS7" s="40"/>
      <c r="KJT7" s="40"/>
      <c r="KJY7" s="7"/>
      <c r="KJZ7" s="40"/>
      <c r="KKA7" s="40"/>
      <c r="KKB7" s="40"/>
      <c r="KKG7" s="7"/>
      <c r="KKH7" s="40"/>
      <c r="KKI7" s="40"/>
      <c r="KKJ7" s="40"/>
      <c r="KKO7" s="7"/>
      <c r="KKP7" s="40"/>
      <c r="KKQ7" s="40"/>
      <c r="KKR7" s="40"/>
      <c r="KKW7" s="7"/>
      <c r="KKX7" s="40"/>
      <c r="KKY7" s="40"/>
      <c r="KKZ7" s="40"/>
      <c r="KLE7" s="7"/>
      <c r="KLF7" s="40"/>
      <c r="KLG7" s="40"/>
      <c r="KLH7" s="40"/>
      <c r="KLM7" s="7"/>
      <c r="KLN7" s="40"/>
      <c r="KLO7" s="40"/>
      <c r="KLP7" s="40"/>
      <c r="KLU7" s="7"/>
      <c r="KLV7" s="40"/>
      <c r="KLW7" s="40"/>
      <c r="KLX7" s="40"/>
      <c r="KMC7" s="7"/>
      <c r="KMD7" s="40"/>
      <c r="KME7" s="40"/>
      <c r="KMF7" s="40"/>
      <c r="KMK7" s="7"/>
      <c r="KML7" s="40"/>
      <c r="KMM7" s="40"/>
      <c r="KMN7" s="40"/>
      <c r="KMS7" s="7"/>
      <c r="KMT7" s="40"/>
      <c r="KMU7" s="40"/>
      <c r="KMV7" s="40"/>
      <c r="KNA7" s="7"/>
      <c r="KNB7" s="40"/>
      <c r="KNC7" s="40"/>
      <c r="KND7" s="40"/>
      <c r="KNI7" s="7"/>
      <c r="KNJ7" s="40"/>
      <c r="KNK7" s="40"/>
      <c r="KNL7" s="40"/>
      <c r="KNQ7" s="7"/>
      <c r="KNR7" s="40"/>
      <c r="KNS7" s="40"/>
      <c r="KNT7" s="40"/>
      <c r="KNY7" s="7"/>
      <c r="KNZ7" s="40"/>
      <c r="KOA7" s="40"/>
      <c r="KOB7" s="40"/>
      <c r="KOG7" s="7"/>
      <c r="KOH7" s="40"/>
      <c r="KOI7" s="40"/>
      <c r="KOJ7" s="40"/>
      <c r="KOO7" s="7"/>
      <c r="KOP7" s="40"/>
      <c r="KOQ7" s="40"/>
      <c r="KOR7" s="40"/>
      <c r="KOW7" s="7"/>
      <c r="KOX7" s="40"/>
      <c r="KOY7" s="40"/>
      <c r="KOZ7" s="40"/>
      <c r="KPE7" s="7"/>
      <c r="KPF7" s="40"/>
      <c r="KPG7" s="40"/>
      <c r="KPH7" s="40"/>
      <c r="KPM7" s="7"/>
      <c r="KPN7" s="40"/>
      <c r="KPO7" s="40"/>
      <c r="KPP7" s="40"/>
      <c r="KPU7" s="7"/>
      <c r="KPV7" s="40"/>
      <c r="KPW7" s="40"/>
      <c r="KPX7" s="40"/>
      <c r="KQC7" s="7"/>
      <c r="KQD7" s="40"/>
      <c r="KQE7" s="40"/>
      <c r="KQF7" s="40"/>
      <c r="KQK7" s="7"/>
      <c r="KQL7" s="40"/>
      <c r="KQM7" s="40"/>
      <c r="KQN7" s="40"/>
      <c r="KQS7" s="7"/>
      <c r="KQT7" s="40"/>
      <c r="KQU7" s="40"/>
      <c r="KQV7" s="40"/>
      <c r="KRA7" s="7"/>
      <c r="KRB7" s="40"/>
      <c r="KRC7" s="40"/>
      <c r="KRD7" s="40"/>
      <c r="KRI7" s="7"/>
      <c r="KRJ7" s="40"/>
      <c r="KRK7" s="40"/>
      <c r="KRL7" s="40"/>
      <c r="KRQ7" s="7"/>
      <c r="KRR7" s="40"/>
      <c r="KRS7" s="40"/>
      <c r="KRT7" s="40"/>
      <c r="KRY7" s="7"/>
      <c r="KRZ7" s="40"/>
      <c r="KSA7" s="40"/>
      <c r="KSB7" s="40"/>
      <c r="KSG7" s="7"/>
      <c r="KSH7" s="40"/>
      <c r="KSI7" s="40"/>
      <c r="KSJ7" s="40"/>
      <c r="KSO7" s="7"/>
      <c r="KSP7" s="40"/>
      <c r="KSQ7" s="40"/>
      <c r="KSR7" s="40"/>
      <c r="KSW7" s="7"/>
      <c r="KSX7" s="40"/>
      <c r="KSY7" s="40"/>
      <c r="KSZ7" s="40"/>
      <c r="KTE7" s="7"/>
      <c r="KTF7" s="40"/>
      <c r="KTG7" s="40"/>
      <c r="KTH7" s="40"/>
      <c r="KTM7" s="7"/>
      <c r="KTN7" s="40"/>
      <c r="KTO7" s="40"/>
      <c r="KTP7" s="40"/>
      <c r="KTU7" s="7"/>
      <c r="KTV7" s="40"/>
      <c r="KTW7" s="40"/>
      <c r="KTX7" s="40"/>
      <c r="KUC7" s="7"/>
      <c r="KUD7" s="40"/>
      <c r="KUE7" s="40"/>
      <c r="KUF7" s="40"/>
      <c r="KUK7" s="7"/>
      <c r="KUL7" s="40"/>
      <c r="KUM7" s="40"/>
      <c r="KUN7" s="40"/>
      <c r="KUS7" s="7"/>
      <c r="KUT7" s="40"/>
      <c r="KUU7" s="40"/>
      <c r="KUV7" s="40"/>
      <c r="KVA7" s="7"/>
      <c r="KVB7" s="40"/>
      <c r="KVC7" s="40"/>
      <c r="KVD7" s="40"/>
      <c r="KVI7" s="7"/>
      <c r="KVJ7" s="40"/>
      <c r="KVK7" s="40"/>
      <c r="KVL7" s="40"/>
      <c r="KVQ7" s="7"/>
      <c r="KVR7" s="40"/>
      <c r="KVS7" s="40"/>
      <c r="KVT7" s="40"/>
      <c r="KVY7" s="7"/>
      <c r="KVZ7" s="40"/>
      <c r="KWA7" s="40"/>
      <c r="KWB7" s="40"/>
      <c r="KWG7" s="7"/>
      <c r="KWH7" s="40"/>
      <c r="KWI7" s="40"/>
      <c r="KWJ7" s="40"/>
      <c r="KWO7" s="7"/>
      <c r="KWP7" s="40"/>
      <c r="KWQ7" s="40"/>
      <c r="KWR7" s="40"/>
      <c r="KWW7" s="7"/>
      <c r="KWX7" s="40"/>
      <c r="KWY7" s="40"/>
      <c r="KWZ7" s="40"/>
      <c r="KXE7" s="7"/>
      <c r="KXF7" s="40"/>
      <c r="KXG7" s="40"/>
      <c r="KXH7" s="40"/>
      <c r="KXM7" s="7"/>
      <c r="KXN7" s="40"/>
      <c r="KXO7" s="40"/>
      <c r="KXP7" s="40"/>
      <c r="KXU7" s="7"/>
      <c r="KXV7" s="40"/>
      <c r="KXW7" s="40"/>
      <c r="KXX7" s="40"/>
      <c r="KYC7" s="7"/>
      <c r="KYD7" s="40"/>
      <c r="KYE7" s="40"/>
      <c r="KYF7" s="40"/>
      <c r="KYK7" s="7"/>
      <c r="KYL7" s="40"/>
      <c r="KYM7" s="40"/>
      <c r="KYN7" s="40"/>
      <c r="KYS7" s="7"/>
      <c r="KYT7" s="40"/>
      <c r="KYU7" s="40"/>
      <c r="KYV7" s="40"/>
      <c r="KZA7" s="7"/>
      <c r="KZB7" s="40"/>
      <c r="KZC7" s="40"/>
      <c r="KZD7" s="40"/>
      <c r="KZI7" s="7"/>
      <c r="KZJ7" s="40"/>
      <c r="KZK7" s="40"/>
      <c r="KZL7" s="40"/>
      <c r="KZQ7" s="7"/>
      <c r="KZR7" s="40"/>
      <c r="KZS7" s="40"/>
      <c r="KZT7" s="40"/>
      <c r="KZY7" s="7"/>
      <c r="KZZ7" s="40"/>
      <c r="LAA7" s="40"/>
      <c r="LAB7" s="40"/>
      <c r="LAG7" s="7"/>
      <c r="LAH7" s="40"/>
      <c r="LAI7" s="40"/>
      <c r="LAJ7" s="40"/>
      <c r="LAO7" s="7"/>
      <c r="LAP7" s="40"/>
      <c r="LAQ7" s="40"/>
      <c r="LAR7" s="40"/>
      <c r="LAW7" s="7"/>
      <c r="LAX7" s="40"/>
      <c r="LAY7" s="40"/>
      <c r="LAZ7" s="40"/>
      <c r="LBE7" s="7"/>
      <c r="LBF7" s="40"/>
      <c r="LBG7" s="40"/>
      <c r="LBH7" s="40"/>
      <c r="LBM7" s="7"/>
      <c r="LBN7" s="40"/>
      <c r="LBO7" s="40"/>
      <c r="LBP7" s="40"/>
      <c r="LBU7" s="7"/>
      <c r="LBV7" s="40"/>
      <c r="LBW7" s="40"/>
      <c r="LBX7" s="40"/>
      <c r="LCC7" s="7"/>
      <c r="LCD7" s="40"/>
      <c r="LCE7" s="40"/>
      <c r="LCF7" s="40"/>
      <c r="LCK7" s="7"/>
      <c r="LCL7" s="40"/>
      <c r="LCM7" s="40"/>
      <c r="LCN7" s="40"/>
      <c r="LCS7" s="7"/>
      <c r="LCT7" s="40"/>
      <c r="LCU7" s="40"/>
      <c r="LCV7" s="40"/>
      <c r="LDA7" s="7"/>
      <c r="LDB7" s="40"/>
      <c r="LDC7" s="40"/>
      <c r="LDD7" s="40"/>
      <c r="LDI7" s="7"/>
      <c r="LDJ7" s="40"/>
      <c r="LDK7" s="40"/>
      <c r="LDL7" s="40"/>
      <c r="LDQ7" s="7"/>
      <c r="LDR7" s="40"/>
      <c r="LDS7" s="40"/>
      <c r="LDT7" s="40"/>
      <c r="LDY7" s="7"/>
      <c r="LDZ7" s="40"/>
      <c r="LEA7" s="40"/>
      <c r="LEB7" s="40"/>
      <c r="LEG7" s="7"/>
      <c r="LEH7" s="40"/>
      <c r="LEI7" s="40"/>
      <c r="LEJ7" s="40"/>
      <c r="LEO7" s="7"/>
      <c r="LEP7" s="40"/>
      <c r="LEQ7" s="40"/>
      <c r="LER7" s="40"/>
      <c r="LEW7" s="7"/>
      <c r="LEX7" s="40"/>
      <c r="LEY7" s="40"/>
      <c r="LEZ7" s="40"/>
      <c r="LFE7" s="7"/>
      <c r="LFF7" s="40"/>
      <c r="LFG7" s="40"/>
      <c r="LFH7" s="40"/>
      <c r="LFM7" s="7"/>
      <c r="LFN7" s="40"/>
      <c r="LFO7" s="40"/>
      <c r="LFP7" s="40"/>
      <c r="LFU7" s="7"/>
      <c r="LFV7" s="40"/>
      <c r="LFW7" s="40"/>
      <c r="LFX7" s="40"/>
      <c r="LGC7" s="7"/>
      <c r="LGD7" s="40"/>
      <c r="LGE7" s="40"/>
      <c r="LGF7" s="40"/>
      <c r="LGK7" s="7"/>
      <c r="LGL7" s="40"/>
      <c r="LGM7" s="40"/>
      <c r="LGN7" s="40"/>
      <c r="LGS7" s="7"/>
      <c r="LGT7" s="40"/>
      <c r="LGU7" s="40"/>
      <c r="LGV7" s="40"/>
      <c r="LHA7" s="7"/>
      <c r="LHB7" s="40"/>
      <c r="LHC7" s="40"/>
      <c r="LHD7" s="40"/>
      <c r="LHI7" s="7"/>
      <c r="LHJ7" s="40"/>
      <c r="LHK7" s="40"/>
      <c r="LHL7" s="40"/>
      <c r="LHQ7" s="7"/>
      <c r="LHR7" s="40"/>
      <c r="LHS7" s="40"/>
      <c r="LHT7" s="40"/>
      <c r="LHY7" s="7"/>
      <c r="LHZ7" s="40"/>
      <c r="LIA7" s="40"/>
      <c r="LIB7" s="40"/>
      <c r="LIG7" s="7"/>
      <c r="LIH7" s="40"/>
      <c r="LII7" s="40"/>
      <c r="LIJ7" s="40"/>
      <c r="LIO7" s="7"/>
      <c r="LIP7" s="40"/>
      <c r="LIQ7" s="40"/>
      <c r="LIR7" s="40"/>
      <c r="LIW7" s="7"/>
      <c r="LIX7" s="40"/>
      <c r="LIY7" s="40"/>
      <c r="LIZ7" s="40"/>
      <c r="LJE7" s="7"/>
      <c r="LJF7" s="40"/>
      <c r="LJG7" s="40"/>
      <c r="LJH7" s="40"/>
      <c r="LJM7" s="7"/>
      <c r="LJN7" s="40"/>
      <c r="LJO7" s="40"/>
      <c r="LJP7" s="40"/>
      <c r="LJU7" s="7"/>
      <c r="LJV7" s="40"/>
      <c r="LJW7" s="40"/>
      <c r="LJX7" s="40"/>
      <c r="LKC7" s="7"/>
      <c r="LKD7" s="40"/>
      <c r="LKE7" s="40"/>
      <c r="LKF7" s="40"/>
      <c r="LKK7" s="7"/>
      <c r="LKL7" s="40"/>
      <c r="LKM7" s="40"/>
      <c r="LKN7" s="40"/>
      <c r="LKS7" s="7"/>
      <c r="LKT7" s="40"/>
      <c r="LKU7" s="40"/>
      <c r="LKV7" s="40"/>
      <c r="LLA7" s="7"/>
      <c r="LLB7" s="40"/>
      <c r="LLC7" s="40"/>
      <c r="LLD7" s="40"/>
      <c r="LLI7" s="7"/>
      <c r="LLJ7" s="40"/>
      <c r="LLK7" s="40"/>
      <c r="LLL7" s="40"/>
      <c r="LLQ7" s="7"/>
      <c r="LLR7" s="40"/>
      <c r="LLS7" s="40"/>
      <c r="LLT7" s="40"/>
      <c r="LLY7" s="7"/>
      <c r="LLZ7" s="40"/>
      <c r="LMA7" s="40"/>
      <c r="LMB7" s="40"/>
      <c r="LMG7" s="7"/>
      <c r="LMH7" s="40"/>
      <c r="LMI7" s="40"/>
      <c r="LMJ7" s="40"/>
      <c r="LMO7" s="7"/>
      <c r="LMP7" s="40"/>
      <c r="LMQ7" s="40"/>
      <c r="LMR7" s="40"/>
      <c r="LMW7" s="7"/>
      <c r="LMX7" s="40"/>
      <c r="LMY7" s="40"/>
      <c r="LMZ7" s="40"/>
      <c r="LNE7" s="7"/>
      <c r="LNF7" s="40"/>
      <c r="LNG7" s="40"/>
      <c r="LNH7" s="40"/>
      <c r="LNM7" s="7"/>
      <c r="LNN7" s="40"/>
      <c r="LNO7" s="40"/>
      <c r="LNP7" s="40"/>
      <c r="LNU7" s="7"/>
      <c r="LNV7" s="40"/>
      <c r="LNW7" s="40"/>
      <c r="LNX7" s="40"/>
      <c r="LOC7" s="7"/>
      <c r="LOD7" s="40"/>
      <c r="LOE7" s="40"/>
      <c r="LOF7" s="40"/>
      <c r="LOK7" s="7"/>
      <c r="LOL7" s="40"/>
      <c r="LOM7" s="40"/>
      <c r="LON7" s="40"/>
      <c r="LOS7" s="7"/>
      <c r="LOT7" s="40"/>
      <c r="LOU7" s="40"/>
      <c r="LOV7" s="40"/>
      <c r="LPA7" s="7"/>
      <c r="LPB7" s="40"/>
      <c r="LPC7" s="40"/>
      <c r="LPD7" s="40"/>
      <c r="LPI7" s="7"/>
      <c r="LPJ7" s="40"/>
      <c r="LPK7" s="40"/>
      <c r="LPL7" s="40"/>
      <c r="LPQ7" s="7"/>
      <c r="LPR7" s="40"/>
      <c r="LPS7" s="40"/>
      <c r="LPT7" s="40"/>
      <c r="LPY7" s="7"/>
      <c r="LPZ7" s="40"/>
      <c r="LQA7" s="40"/>
      <c r="LQB7" s="40"/>
      <c r="LQG7" s="7"/>
      <c r="LQH7" s="40"/>
      <c r="LQI7" s="40"/>
      <c r="LQJ7" s="40"/>
      <c r="LQO7" s="7"/>
      <c r="LQP7" s="40"/>
      <c r="LQQ7" s="40"/>
      <c r="LQR7" s="40"/>
      <c r="LQW7" s="7"/>
      <c r="LQX7" s="40"/>
      <c r="LQY7" s="40"/>
      <c r="LQZ7" s="40"/>
      <c r="LRE7" s="7"/>
      <c r="LRF7" s="40"/>
      <c r="LRG7" s="40"/>
      <c r="LRH7" s="40"/>
      <c r="LRM7" s="7"/>
      <c r="LRN7" s="40"/>
      <c r="LRO7" s="40"/>
      <c r="LRP7" s="40"/>
      <c r="LRU7" s="7"/>
      <c r="LRV7" s="40"/>
      <c r="LRW7" s="40"/>
      <c r="LRX7" s="40"/>
      <c r="LSC7" s="7"/>
      <c r="LSD7" s="40"/>
      <c r="LSE7" s="40"/>
      <c r="LSF7" s="40"/>
      <c r="LSK7" s="7"/>
      <c r="LSL7" s="40"/>
      <c r="LSM7" s="40"/>
      <c r="LSN7" s="40"/>
      <c r="LSS7" s="7"/>
      <c r="LST7" s="40"/>
      <c r="LSU7" s="40"/>
      <c r="LSV7" s="40"/>
      <c r="LTA7" s="7"/>
      <c r="LTB7" s="40"/>
      <c r="LTC7" s="40"/>
      <c r="LTD7" s="40"/>
      <c r="LTI7" s="7"/>
      <c r="LTJ7" s="40"/>
      <c r="LTK7" s="40"/>
      <c r="LTL7" s="40"/>
      <c r="LTQ7" s="7"/>
      <c r="LTR7" s="40"/>
      <c r="LTS7" s="40"/>
      <c r="LTT7" s="40"/>
      <c r="LTY7" s="7"/>
      <c r="LTZ7" s="40"/>
      <c r="LUA7" s="40"/>
      <c r="LUB7" s="40"/>
      <c r="LUG7" s="7"/>
      <c r="LUH7" s="40"/>
      <c r="LUI7" s="40"/>
      <c r="LUJ7" s="40"/>
      <c r="LUO7" s="7"/>
      <c r="LUP7" s="40"/>
      <c r="LUQ7" s="40"/>
      <c r="LUR7" s="40"/>
      <c r="LUW7" s="7"/>
      <c r="LUX7" s="40"/>
      <c r="LUY7" s="40"/>
      <c r="LUZ7" s="40"/>
      <c r="LVE7" s="7"/>
      <c r="LVF7" s="40"/>
      <c r="LVG7" s="40"/>
      <c r="LVH7" s="40"/>
      <c r="LVM7" s="7"/>
      <c r="LVN7" s="40"/>
      <c r="LVO7" s="40"/>
      <c r="LVP7" s="40"/>
      <c r="LVU7" s="7"/>
      <c r="LVV7" s="40"/>
      <c r="LVW7" s="40"/>
      <c r="LVX7" s="40"/>
      <c r="LWC7" s="7"/>
      <c r="LWD7" s="40"/>
      <c r="LWE7" s="40"/>
      <c r="LWF7" s="40"/>
      <c r="LWK7" s="7"/>
      <c r="LWL7" s="40"/>
      <c r="LWM7" s="40"/>
      <c r="LWN7" s="40"/>
      <c r="LWS7" s="7"/>
      <c r="LWT7" s="40"/>
      <c r="LWU7" s="40"/>
      <c r="LWV7" s="40"/>
      <c r="LXA7" s="7"/>
      <c r="LXB7" s="40"/>
      <c r="LXC7" s="40"/>
      <c r="LXD7" s="40"/>
      <c r="LXI7" s="7"/>
      <c r="LXJ7" s="40"/>
      <c r="LXK7" s="40"/>
      <c r="LXL7" s="40"/>
      <c r="LXQ7" s="7"/>
      <c r="LXR7" s="40"/>
      <c r="LXS7" s="40"/>
      <c r="LXT7" s="40"/>
      <c r="LXY7" s="7"/>
      <c r="LXZ7" s="40"/>
      <c r="LYA7" s="40"/>
      <c r="LYB7" s="40"/>
      <c r="LYG7" s="7"/>
      <c r="LYH7" s="40"/>
      <c r="LYI7" s="40"/>
      <c r="LYJ7" s="40"/>
      <c r="LYO7" s="7"/>
      <c r="LYP7" s="40"/>
      <c r="LYQ7" s="40"/>
      <c r="LYR7" s="40"/>
      <c r="LYW7" s="7"/>
      <c r="LYX7" s="40"/>
      <c r="LYY7" s="40"/>
      <c r="LYZ7" s="40"/>
      <c r="LZE7" s="7"/>
      <c r="LZF7" s="40"/>
      <c r="LZG7" s="40"/>
      <c r="LZH7" s="40"/>
      <c r="LZM7" s="7"/>
      <c r="LZN7" s="40"/>
      <c r="LZO7" s="40"/>
      <c r="LZP7" s="40"/>
      <c r="LZU7" s="7"/>
      <c r="LZV7" s="40"/>
      <c r="LZW7" s="40"/>
      <c r="LZX7" s="40"/>
      <c r="MAC7" s="7"/>
      <c r="MAD7" s="40"/>
      <c r="MAE7" s="40"/>
      <c r="MAF7" s="40"/>
      <c r="MAK7" s="7"/>
      <c r="MAL7" s="40"/>
      <c r="MAM7" s="40"/>
      <c r="MAN7" s="40"/>
      <c r="MAS7" s="7"/>
      <c r="MAT7" s="40"/>
      <c r="MAU7" s="40"/>
      <c r="MAV7" s="40"/>
      <c r="MBA7" s="7"/>
      <c r="MBB7" s="40"/>
      <c r="MBC7" s="40"/>
      <c r="MBD7" s="40"/>
      <c r="MBI7" s="7"/>
      <c r="MBJ7" s="40"/>
      <c r="MBK7" s="40"/>
      <c r="MBL7" s="40"/>
      <c r="MBQ7" s="7"/>
      <c r="MBR7" s="40"/>
      <c r="MBS7" s="40"/>
      <c r="MBT7" s="40"/>
      <c r="MBY7" s="7"/>
      <c r="MBZ7" s="40"/>
      <c r="MCA7" s="40"/>
      <c r="MCB7" s="40"/>
      <c r="MCG7" s="7"/>
      <c r="MCH7" s="40"/>
      <c r="MCI7" s="40"/>
      <c r="MCJ7" s="40"/>
      <c r="MCO7" s="7"/>
      <c r="MCP7" s="40"/>
      <c r="MCQ7" s="40"/>
      <c r="MCR7" s="40"/>
      <c r="MCW7" s="7"/>
      <c r="MCX7" s="40"/>
      <c r="MCY7" s="40"/>
      <c r="MCZ7" s="40"/>
      <c r="MDE7" s="7"/>
      <c r="MDF7" s="40"/>
      <c r="MDG7" s="40"/>
      <c r="MDH7" s="40"/>
      <c r="MDM7" s="7"/>
      <c r="MDN7" s="40"/>
      <c r="MDO7" s="40"/>
      <c r="MDP7" s="40"/>
      <c r="MDU7" s="7"/>
      <c r="MDV7" s="40"/>
      <c r="MDW7" s="40"/>
      <c r="MDX7" s="40"/>
      <c r="MEC7" s="7"/>
      <c r="MED7" s="40"/>
      <c r="MEE7" s="40"/>
      <c r="MEF7" s="40"/>
      <c r="MEK7" s="7"/>
      <c r="MEL7" s="40"/>
      <c r="MEM7" s="40"/>
      <c r="MEN7" s="40"/>
      <c r="MES7" s="7"/>
      <c r="MET7" s="40"/>
      <c r="MEU7" s="40"/>
      <c r="MEV7" s="40"/>
      <c r="MFA7" s="7"/>
      <c r="MFB7" s="40"/>
      <c r="MFC7" s="40"/>
      <c r="MFD7" s="40"/>
      <c r="MFI7" s="7"/>
      <c r="MFJ7" s="40"/>
      <c r="MFK7" s="40"/>
      <c r="MFL7" s="40"/>
      <c r="MFQ7" s="7"/>
      <c r="MFR7" s="40"/>
      <c r="MFS7" s="40"/>
      <c r="MFT7" s="40"/>
      <c r="MFY7" s="7"/>
      <c r="MFZ7" s="40"/>
      <c r="MGA7" s="40"/>
      <c r="MGB7" s="40"/>
      <c r="MGG7" s="7"/>
      <c r="MGH7" s="40"/>
      <c r="MGI7" s="40"/>
      <c r="MGJ7" s="40"/>
      <c r="MGO7" s="7"/>
      <c r="MGP7" s="40"/>
      <c r="MGQ7" s="40"/>
      <c r="MGR7" s="40"/>
      <c r="MGW7" s="7"/>
      <c r="MGX7" s="40"/>
      <c r="MGY7" s="40"/>
      <c r="MGZ7" s="40"/>
      <c r="MHE7" s="7"/>
      <c r="MHF7" s="40"/>
      <c r="MHG7" s="40"/>
      <c r="MHH7" s="40"/>
      <c r="MHM7" s="7"/>
      <c r="MHN7" s="40"/>
      <c r="MHO7" s="40"/>
      <c r="MHP7" s="40"/>
      <c r="MHU7" s="7"/>
      <c r="MHV7" s="40"/>
      <c r="MHW7" s="40"/>
      <c r="MHX7" s="40"/>
      <c r="MIC7" s="7"/>
      <c r="MID7" s="40"/>
      <c r="MIE7" s="40"/>
      <c r="MIF7" s="40"/>
      <c r="MIK7" s="7"/>
      <c r="MIL7" s="40"/>
      <c r="MIM7" s="40"/>
      <c r="MIN7" s="40"/>
      <c r="MIS7" s="7"/>
      <c r="MIT7" s="40"/>
      <c r="MIU7" s="40"/>
      <c r="MIV7" s="40"/>
      <c r="MJA7" s="7"/>
      <c r="MJB7" s="40"/>
      <c r="MJC7" s="40"/>
      <c r="MJD7" s="40"/>
      <c r="MJI7" s="7"/>
      <c r="MJJ7" s="40"/>
      <c r="MJK7" s="40"/>
      <c r="MJL7" s="40"/>
      <c r="MJQ7" s="7"/>
      <c r="MJR7" s="40"/>
      <c r="MJS7" s="40"/>
      <c r="MJT7" s="40"/>
      <c r="MJY7" s="7"/>
      <c r="MJZ7" s="40"/>
      <c r="MKA7" s="40"/>
      <c r="MKB7" s="40"/>
      <c r="MKG7" s="7"/>
      <c r="MKH7" s="40"/>
      <c r="MKI7" s="40"/>
      <c r="MKJ7" s="40"/>
      <c r="MKO7" s="7"/>
      <c r="MKP7" s="40"/>
      <c r="MKQ7" s="40"/>
      <c r="MKR7" s="40"/>
      <c r="MKW7" s="7"/>
      <c r="MKX7" s="40"/>
      <c r="MKY7" s="40"/>
      <c r="MKZ7" s="40"/>
      <c r="MLE7" s="7"/>
      <c r="MLF7" s="40"/>
      <c r="MLG7" s="40"/>
      <c r="MLH7" s="40"/>
      <c r="MLM7" s="7"/>
      <c r="MLN7" s="40"/>
      <c r="MLO7" s="40"/>
      <c r="MLP7" s="40"/>
      <c r="MLU7" s="7"/>
      <c r="MLV7" s="40"/>
      <c r="MLW7" s="40"/>
      <c r="MLX7" s="40"/>
      <c r="MMC7" s="7"/>
      <c r="MMD7" s="40"/>
      <c r="MME7" s="40"/>
      <c r="MMF7" s="40"/>
      <c r="MMK7" s="7"/>
      <c r="MML7" s="40"/>
      <c r="MMM7" s="40"/>
      <c r="MMN7" s="40"/>
      <c r="MMS7" s="7"/>
      <c r="MMT7" s="40"/>
      <c r="MMU7" s="40"/>
      <c r="MMV7" s="40"/>
      <c r="MNA7" s="7"/>
      <c r="MNB7" s="40"/>
      <c r="MNC7" s="40"/>
      <c r="MND7" s="40"/>
      <c r="MNI7" s="7"/>
      <c r="MNJ7" s="40"/>
      <c r="MNK7" s="40"/>
      <c r="MNL7" s="40"/>
      <c r="MNQ7" s="7"/>
      <c r="MNR7" s="40"/>
      <c r="MNS7" s="40"/>
      <c r="MNT7" s="40"/>
      <c r="MNY7" s="7"/>
      <c r="MNZ7" s="40"/>
      <c r="MOA7" s="40"/>
      <c r="MOB7" s="40"/>
      <c r="MOG7" s="7"/>
      <c r="MOH7" s="40"/>
      <c r="MOI7" s="40"/>
      <c r="MOJ7" s="40"/>
      <c r="MOO7" s="7"/>
      <c r="MOP7" s="40"/>
      <c r="MOQ7" s="40"/>
      <c r="MOR7" s="40"/>
      <c r="MOW7" s="7"/>
      <c r="MOX7" s="40"/>
      <c r="MOY7" s="40"/>
      <c r="MOZ7" s="40"/>
      <c r="MPE7" s="7"/>
      <c r="MPF7" s="40"/>
      <c r="MPG7" s="40"/>
      <c r="MPH7" s="40"/>
      <c r="MPM7" s="7"/>
      <c r="MPN7" s="40"/>
      <c r="MPO7" s="40"/>
      <c r="MPP7" s="40"/>
      <c r="MPU7" s="7"/>
      <c r="MPV7" s="40"/>
      <c r="MPW7" s="40"/>
      <c r="MPX7" s="40"/>
      <c r="MQC7" s="7"/>
      <c r="MQD7" s="40"/>
      <c r="MQE7" s="40"/>
      <c r="MQF7" s="40"/>
      <c r="MQK7" s="7"/>
      <c r="MQL7" s="40"/>
      <c r="MQM7" s="40"/>
      <c r="MQN7" s="40"/>
      <c r="MQS7" s="7"/>
      <c r="MQT7" s="40"/>
      <c r="MQU7" s="40"/>
      <c r="MQV7" s="40"/>
      <c r="MRA7" s="7"/>
      <c r="MRB7" s="40"/>
      <c r="MRC7" s="40"/>
      <c r="MRD7" s="40"/>
      <c r="MRI7" s="7"/>
      <c r="MRJ7" s="40"/>
      <c r="MRK7" s="40"/>
      <c r="MRL7" s="40"/>
      <c r="MRQ7" s="7"/>
      <c r="MRR7" s="40"/>
      <c r="MRS7" s="40"/>
      <c r="MRT7" s="40"/>
      <c r="MRY7" s="7"/>
      <c r="MRZ7" s="40"/>
      <c r="MSA7" s="40"/>
      <c r="MSB7" s="40"/>
      <c r="MSG7" s="7"/>
      <c r="MSH7" s="40"/>
      <c r="MSI7" s="40"/>
      <c r="MSJ7" s="40"/>
      <c r="MSO7" s="7"/>
      <c r="MSP7" s="40"/>
      <c r="MSQ7" s="40"/>
      <c r="MSR7" s="40"/>
      <c r="MSW7" s="7"/>
      <c r="MSX7" s="40"/>
      <c r="MSY7" s="40"/>
      <c r="MSZ7" s="40"/>
      <c r="MTE7" s="7"/>
      <c r="MTF7" s="40"/>
      <c r="MTG7" s="40"/>
      <c r="MTH7" s="40"/>
      <c r="MTM7" s="7"/>
      <c r="MTN7" s="40"/>
      <c r="MTO7" s="40"/>
      <c r="MTP7" s="40"/>
      <c r="MTU7" s="7"/>
      <c r="MTV7" s="40"/>
      <c r="MTW7" s="40"/>
      <c r="MTX7" s="40"/>
      <c r="MUC7" s="7"/>
      <c r="MUD7" s="40"/>
      <c r="MUE7" s="40"/>
      <c r="MUF7" s="40"/>
      <c r="MUK7" s="7"/>
      <c r="MUL7" s="40"/>
      <c r="MUM7" s="40"/>
      <c r="MUN7" s="40"/>
      <c r="MUS7" s="7"/>
      <c r="MUT7" s="40"/>
      <c r="MUU7" s="40"/>
      <c r="MUV7" s="40"/>
      <c r="MVA7" s="7"/>
      <c r="MVB7" s="40"/>
      <c r="MVC7" s="40"/>
      <c r="MVD7" s="40"/>
      <c r="MVI7" s="7"/>
      <c r="MVJ7" s="40"/>
      <c r="MVK7" s="40"/>
      <c r="MVL7" s="40"/>
      <c r="MVQ7" s="7"/>
      <c r="MVR7" s="40"/>
      <c r="MVS7" s="40"/>
      <c r="MVT7" s="40"/>
      <c r="MVY7" s="7"/>
      <c r="MVZ7" s="40"/>
      <c r="MWA7" s="40"/>
      <c r="MWB7" s="40"/>
      <c r="MWG7" s="7"/>
      <c r="MWH7" s="40"/>
      <c r="MWI7" s="40"/>
      <c r="MWJ7" s="40"/>
      <c r="MWO7" s="7"/>
      <c r="MWP7" s="40"/>
      <c r="MWQ7" s="40"/>
      <c r="MWR7" s="40"/>
      <c r="MWW7" s="7"/>
      <c r="MWX7" s="40"/>
      <c r="MWY7" s="40"/>
      <c r="MWZ7" s="40"/>
      <c r="MXE7" s="7"/>
      <c r="MXF7" s="40"/>
      <c r="MXG7" s="40"/>
      <c r="MXH7" s="40"/>
      <c r="MXM7" s="7"/>
      <c r="MXN7" s="40"/>
      <c r="MXO7" s="40"/>
      <c r="MXP7" s="40"/>
      <c r="MXU7" s="7"/>
      <c r="MXV7" s="40"/>
      <c r="MXW7" s="40"/>
      <c r="MXX7" s="40"/>
      <c r="MYC7" s="7"/>
      <c r="MYD7" s="40"/>
      <c r="MYE7" s="40"/>
      <c r="MYF7" s="40"/>
      <c r="MYK7" s="7"/>
      <c r="MYL7" s="40"/>
      <c r="MYM7" s="40"/>
      <c r="MYN7" s="40"/>
      <c r="MYS7" s="7"/>
      <c r="MYT7" s="40"/>
      <c r="MYU7" s="40"/>
      <c r="MYV7" s="40"/>
      <c r="MZA7" s="7"/>
      <c r="MZB7" s="40"/>
      <c r="MZC7" s="40"/>
      <c r="MZD7" s="40"/>
      <c r="MZI7" s="7"/>
      <c r="MZJ7" s="40"/>
      <c r="MZK7" s="40"/>
      <c r="MZL7" s="40"/>
      <c r="MZQ7" s="7"/>
      <c r="MZR7" s="40"/>
      <c r="MZS7" s="40"/>
      <c r="MZT7" s="40"/>
      <c r="MZY7" s="7"/>
      <c r="MZZ7" s="40"/>
      <c r="NAA7" s="40"/>
      <c r="NAB7" s="40"/>
      <c r="NAG7" s="7"/>
      <c r="NAH7" s="40"/>
      <c r="NAI7" s="40"/>
      <c r="NAJ7" s="40"/>
      <c r="NAO7" s="7"/>
      <c r="NAP7" s="40"/>
      <c r="NAQ7" s="40"/>
      <c r="NAR7" s="40"/>
      <c r="NAW7" s="7"/>
      <c r="NAX7" s="40"/>
      <c r="NAY7" s="40"/>
      <c r="NAZ7" s="40"/>
      <c r="NBE7" s="7"/>
      <c r="NBF7" s="40"/>
      <c r="NBG7" s="40"/>
      <c r="NBH7" s="40"/>
      <c r="NBM7" s="7"/>
      <c r="NBN7" s="40"/>
      <c r="NBO7" s="40"/>
      <c r="NBP7" s="40"/>
      <c r="NBU7" s="7"/>
      <c r="NBV7" s="40"/>
      <c r="NBW7" s="40"/>
      <c r="NBX7" s="40"/>
      <c r="NCC7" s="7"/>
      <c r="NCD7" s="40"/>
      <c r="NCE7" s="40"/>
      <c r="NCF7" s="40"/>
      <c r="NCK7" s="7"/>
      <c r="NCL7" s="40"/>
      <c r="NCM7" s="40"/>
      <c r="NCN7" s="40"/>
      <c r="NCS7" s="7"/>
      <c r="NCT7" s="40"/>
      <c r="NCU7" s="40"/>
      <c r="NCV7" s="40"/>
      <c r="NDA7" s="7"/>
      <c r="NDB7" s="40"/>
      <c r="NDC7" s="40"/>
      <c r="NDD7" s="40"/>
      <c r="NDI7" s="7"/>
      <c r="NDJ7" s="40"/>
      <c r="NDK7" s="40"/>
      <c r="NDL7" s="40"/>
      <c r="NDQ7" s="7"/>
      <c r="NDR7" s="40"/>
      <c r="NDS7" s="40"/>
      <c r="NDT7" s="40"/>
      <c r="NDY7" s="7"/>
      <c r="NDZ7" s="40"/>
      <c r="NEA7" s="40"/>
      <c r="NEB7" s="40"/>
      <c r="NEG7" s="7"/>
      <c r="NEH7" s="40"/>
      <c r="NEI7" s="40"/>
      <c r="NEJ7" s="40"/>
      <c r="NEO7" s="7"/>
      <c r="NEP7" s="40"/>
      <c r="NEQ7" s="40"/>
      <c r="NER7" s="40"/>
      <c r="NEW7" s="7"/>
      <c r="NEX7" s="40"/>
      <c r="NEY7" s="40"/>
      <c r="NEZ7" s="40"/>
      <c r="NFE7" s="7"/>
      <c r="NFF7" s="40"/>
      <c r="NFG7" s="40"/>
      <c r="NFH7" s="40"/>
      <c r="NFM7" s="7"/>
      <c r="NFN7" s="40"/>
      <c r="NFO7" s="40"/>
      <c r="NFP7" s="40"/>
      <c r="NFU7" s="7"/>
      <c r="NFV7" s="40"/>
      <c r="NFW7" s="40"/>
      <c r="NFX7" s="40"/>
      <c r="NGC7" s="7"/>
      <c r="NGD7" s="40"/>
      <c r="NGE7" s="40"/>
      <c r="NGF7" s="40"/>
      <c r="NGK7" s="7"/>
      <c r="NGL7" s="40"/>
      <c r="NGM7" s="40"/>
      <c r="NGN7" s="40"/>
      <c r="NGS7" s="7"/>
      <c r="NGT7" s="40"/>
      <c r="NGU7" s="40"/>
      <c r="NGV7" s="40"/>
      <c r="NHA7" s="7"/>
      <c r="NHB7" s="40"/>
      <c r="NHC7" s="40"/>
      <c r="NHD7" s="40"/>
      <c r="NHI7" s="7"/>
      <c r="NHJ7" s="40"/>
      <c r="NHK7" s="40"/>
      <c r="NHL7" s="40"/>
      <c r="NHQ7" s="7"/>
      <c r="NHR7" s="40"/>
      <c r="NHS7" s="40"/>
      <c r="NHT7" s="40"/>
      <c r="NHY7" s="7"/>
      <c r="NHZ7" s="40"/>
      <c r="NIA7" s="40"/>
      <c r="NIB7" s="40"/>
      <c r="NIG7" s="7"/>
      <c r="NIH7" s="40"/>
      <c r="NII7" s="40"/>
      <c r="NIJ7" s="40"/>
      <c r="NIO7" s="7"/>
      <c r="NIP7" s="40"/>
      <c r="NIQ7" s="40"/>
      <c r="NIR7" s="40"/>
      <c r="NIW7" s="7"/>
      <c r="NIX7" s="40"/>
      <c r="NIY7" s="40"/>
      <c r="NIZ7" s="40"/>
      <c r="NJE7" s="7"/>
      <c r="NJF7" s="40"/>
      <c r="NJG7" s="40"/>
      <c r="NJH7" s="40"/>
      <c r="NJM7" s="7"/>
      <c r="NJN7" s="40"/>
      <c r="NJO7" s="40"/>
      <c r="NJP7" s="40"/>
      <c r="NJU7" s="7"/>
      <c r="NJV7" s="40"/>
      <c r="NJW7" s="40"/>
      <c r="NJX7" s="40"/>
      <c r="NKC7" s="7"/>
      <c r="NKD7" s="40"/>
      <c r="NKE7" s="40"/>
      <c r="NKF7" s="40"/>
      <c r="NKK7" s="7"/>
      <c r="NKL7" s="40"/>
      <c r="NKM7" s="40"/>
      <c r="NKN7" s="40"/>
      <c r="NKS7" s="7"/>
      <c r="NKT7" s="40"/>
      <c r="NKU7" s="40"/>
      <c r="NKV7" s="40"/>
      <c r="NLA7" s="7"/>
      <c r="NLB7" s="40"/>
      <c r="NLC7" s="40"/>
      <c r="NLD7" s="40"/>
      <c r="NLI7" s="7"/>
      <c r="NLJ7" s="40"/>
      <c r="NLK7" s="40"/>
      <c r="NLL7" s="40"/>
      <c r="NLQ7" s="7"/>
      <c r="NLR7" s="40"/>
      <c r="NLS7" s="40"/>
      <c r="NLT7" s="40"/>
      <c r="NLY7" s="7"/>
      <c r="NLZ7" s="40"/>
      <c r="NMA7" s="40"/>
      <c r="NMB7" s="40"/>
      <c r="NMG7" s="7"/>
      <c r="NMH7" s="40"/>
      <c r="NMI7" s="40"/>
      <c r="NMJ7" s="40"/>
      <c r="NMO7" s="7"/>
      <c r="NMP7" s="40"/>
      <c r="NMQ7" s="40"/>
      <c r="NMR7" s="40"/>
      <c r="NMW7" s="7"/>
      <c r="NMX7" s="40"/>
      <c r="NMY7" s="40"/>
      <c r="NMZ7" s="40"/>
      <c r="NNE7" s="7"/>
      <c r="NNF7" s="40"/>
      <c r="NNG7" s="40"/>
      <c r="NNH7" s="40"/>
      <c r="NNM7" s="7"/>
      <c r="NNN7" s="40"/>
      <c r="NNO7" s="40"/>
      <c r="NNP7" s="40"/>
      <c r="NNU7" s="7"/>
      <c r="NNV7" s="40"/>
      <c r="NNW7" s="40"/>
      <c r="NNX7" s="40"/>
      <c r="NOC7" s="7"/>
      <c r="NOD7" s="40"/>
      <c r="NOE7" s="40"/>
      <c r="NOF7" s="40"/>
      <c r="NOK7" s="7"/>
      <c r="NOL7" s="40"/>
      <c r="NOM7" s="40"/>
      <c r="NON7" s="40"/>
      <c r="NOS7" s="7"/>
      <c r="NOT7" s="40"/>
      <c r="NOU7" s="40"/>
      <c r="NOV7" s="40"/>
      <c r="NPA7" s="7"/>
      <c r="NPB7" s="40"/>
      <c r="NPC7" s="40"/>
      <c r="NPD7" s="40"/>
      <c r="NPI7" s="7"/>
      <c r="NPJ7" s="40"/>
      <c r="NPK7" s="40"/>
      <c r="NPL7" s="40"/>
      <c r="NPQ7" s="7"/>
      <c r="NPR7" s="40"/>
      <c r="NPS7" s="40"/>
      <c r="NPT7" s="40"/>
      <c r="NPY7" s="7"/>
      <c r="NPZ7" s="40"/>
      <c r="NQA7" s="40"/>
      <c r="NQB7" s="40"/>
      <c r="NQG7" s="7"/>
      <c r="NQH7" s="40"/>
      <c r="NQI7" s="40"/>
      <c r="NQJ7" s="40"/>
      <c r="NQO7" s="7"/>
      <c r="NQP7" s="40"/>
      <c r="NQQ7" s="40"/>
      <c r="NQR7" s="40"/>
      <c r="NQW7" s="7"/>
      <c r="NQX7" s="40"/>
      <c r="NQY7" s="40"/>
      <c r="NQZ7" s="40"/>
      <c r="NRE7" s="7"/>
      <c r="NRF7" s="40"/>
      <c r="NRG7" s="40"/>
      <c r="NRH7" s="40"/>
      <c r="NRM7" s="7"/>
      <c r="NRN7" s="40"/>
      <c r="NRO7" s="40"/>
      <c r="NRP7" s="40"/>
      <c r="NRU7" s="7"/>
      <c r="NRV7" s="40"/>
      <c r="NRW7" s="40"/>
      <c r="NRX7" s="40"/>
      <c r="NSC7" s="7"/>
      <c r="NSD7" s="40"/>
      <c r="NSE7" s="40"/>
      <c r="NSF7" s="40"/>
      <c r="NSK7" s="7"/>
      <c r="NSL7" s="40"/>
      <c r="NSM7" s="40"/>
      <c r="NSN7" s="40"/>
      <c r="NSS7" s="7"/>
      <c r="NST7" s="40"/>
      <c r="NSU7" s="40"/>
      <c r="NSV7" s="40"/>
      <c r="NTA7" s="7"/>
      <c r="NTB7" s="40"/>
      <c r="NTC7" s="40"/>
      <c r="NTD7" s="40"/>
      <c r="NTI7" s="7"/>
      <c r="NTJ7" s="40"/>
      <c r="NTK7" s="40"/>
      <c r="NTL7" s="40"/>
      <c r="NTQ7" s="7"/>
      <c r="NTR7" s="40"/>
      <c r="NTS7" s="40"/>
      <c r="NTT7" s="40"/>
      <c r="NTY7" s="7"/>
      <c r="NTZ7" s="40"/>
      <c r="NUA7" s="40"/>
      <c r="NUB7" s="40"/>
      <c r="NUG7" s="7"/>
      <c r="NUH7" s="40"/>
      <c r="NUI7" s="40"/>
      <c r="NUJ7" s="40"/>
      <c r="NUO7" s="7"/>
      <c r="NUP7" s="40"/>
      <c r="NUQ7" s="40"/>
      <c r="NUR7" s="40"/>
      <c r="NUW7" s="7"/>
      <c r="NUX7" s="40"/>
      <c r="NUY7" s="40"/>
      <c r="NUZ7" s="40"/>
      <c r="NVE7" s="7"/>
      <c r="NVF7" s="40"/>
      <c r="NVG7" s="40"/>
      <c r="NVH7" s="40"/>
      <c r="NVM7" s="7"/>
      <c r="NVN7" s="40"/>
      <c r="NVO7" s="40"/>
      <c r="NVP7" s="40"/>
      <c r="NVU7" s="7"/>
      <c r="NVV7" s="40"/>
      <c r="NVW7" s="40"/>
      <c r="NVX7" s="40"/>
      <c r="NWC7" s="7"/>
      <c r="NWD7" s="40"/>
      <c r="NWE7" s="40"/>
      <c r="NWF7" s="40"/>
      <c r="NWK7" s="7"/>
      <c r="NWL7" s="40"/>
      <c r="NWM7" s="40"/>
      <c r="NWN7" s="40"/>
      <c r="NWS7" s="7"/>
      <c r="NWT7" s="40"/>
      <c r="NWU7" s="40"/>
      <c r="NWV7" s="40"/>
      <c r="NXA7" s="7"/>
      <c r="NXB7" s="40"/>
      <c r="NXC7" s="40"/>
      <c r="NXD7" s="40"/>
      <c r="NXI7" s="7"/>
      <c r="NXJ7" s="40"/>
      <c r="NXK7" s="40"/>
      <c r="NXL7" s="40"/>
      <c r="NXQ7" s="7"/>
      <c r="NXR7" s="40"/>
      <c r="NXS7" s="40"/>
      <c r="NXT7" s="40"/>
      <c r="NXY7" s="7"/>
      <c r="NXZ7" s="40"/>
      <c r="NYA7" s="40"/>
      <c r="NYB7" s="40"/>
      <c r="NYG7" s="7"/>
      <c r="NYH7" s="40"/>
      <c r="NYI7" s="40"/>
      <c r="NYJ7" s="40"/>
      <c r="NYO7" s="7"/>
      <c r="NYP7" s="40"/>
      <c r="NYQ7" s="40"/>
      <c r="NYR7" s="40"/>
      <c r="NYW7" s="7"/>
      <c r="NYX7" s="40"/>
      <c r="NYY7" s="40"/>
      <c r="NYZ7" s="40"/>
      <c r="NZE7" s="7"/>
      <c r="NZF7" s="40"/>
      <c r="NZG7" s="40"/>
      <c r="NZH7" s="40"/>
      <c r="NZM7" s="7"/>
      <c r="NZN7" s="40"/>
      <c r="NZO7" s="40"/>
      <c r="NZP7" s="40"/>
      <c r="NZU7" s="7"/>
      <c r="NZV7" s="40"/>
      <c r="NZW7" s="40"/>
      <c r="NZX7" s="40"/>
      <c r="OAC7" s="7"/>
      <c r="OAD7" s="40"/>
      <c r="OAE7" s="40"/>
      <c r="OAF7" s="40"/>
      <c r="OAK7" s="7"/>
      <c r="OAL7" s="40"/>
      <c r="OAM7" s="40"/>
      <c r="OAN7" s="40"/>
      <c r="OAS7" s="7"/>
      <c r="OAT7" s="40"/>
      <c r="OAU7" s="40"/>
      <c r="OAV7" s="40"/>
      <c r="OBA7" s="7"/>
      <c r="OBB7" s="40"/>
      <c r="OBC7" s="40"/>
      <c r="OBD7" s="40"/>
      <c r="OBI7" s="7"/>
      <c r="OBJ7" s="40"/>
      <c r="OBK7" s="40"/>
      <c r="OBL7" s="40"/>
      <c r="OBQ7" s="7"/>
      <c r="OBR7" s="40"/>
      <c r="OBS7" s="40"/>
      <c r="OBT7" s="40"/>
      <c r="OBY7" s="7"/>
      <c r="OBZ7" s="40"/>
      <c r="OCA7" s="40"/>
      <c r="OCB7" s="40"/>
      <c r="OCG7" s="7"/>
      <c r="OCH7" s="40"/>
      <c r="OCI7" s="40"/>
      <c r="OCJ7" s="40"/>
      <c r="OCO7" s="7"/>
      <c r="OCP7" s="40"/>
      <c r="OCQ7" s="40"/>
      <c r="OCR7" s="40"/>
      <c r="OCW7" s="7"/>
      <c r="OCX7" s="40"/>
      <c r="OCY7" s="40"/>
      <c r="OCZ7" s="40"/>
      <c r="ODE7" s="7"/>
      <c r="ODF7" s="40"/>
      <c r="ODG7" s="40"/>
      <c r="ODH7" s="40"/>
      <c r="ODM7" s="7"/>
      <c r="ODN7" s="40"/>
      <c r="ODO7" s="40"/>
      <c r="ODP7" s="40"/>
      <c r="ODU7" s="7"/>
      <c r="ODV7" s="40"/>
      <c r="ODW7" s="40"/>
      <c r="ODX7" s="40"/>
      <c r="OEC7" s="7"/>
      <c r="OED7" s="40"/>
      <c r="OEE7" s="40"/>
      <c r="OEF7" s="40"/>
      <c r="OEK7" s="7"/>
      <c r="OEL7" s="40"/>
      <c r="OEM7" s="40"/>
      <c r="OEN7" s="40"/>
      <c r="OES7" s="7"/>
      <c r="OET7" s="40"/>
      <c r="OEU7" s="40"/>
      <c r="OEV7" s="40"/>
      <c r="OFA7" s="7"/>
      <c r="OFB7" s="40"/>
      <c r="OFC7" s="40"/>
      <c r="OFD7" s="40"/>
      <c r="OFI7" s="7"/>
      <c r="OFJ7" s="40"/>
      <c r="OFK7" s="40"/>
      <c r="OFL7" s="40"/>
      <c r="OFQ7" s="7"/>
      <c r="OFR7" s="40"/>
      <c r="OFS7" s="40"/>
      <c r="OFT7" s="40"/>
      <c r="OFY7" s="7"/>
      <c r="OFZ7" s="40"/>
      <c r="OGA7" s="40"/>
      <c r="OGB7" s="40"/>
      <c r="OGG7" s="7"/>
      <c r="OGH7" s="40"/>
      <c r="OGI7" s="40"/>
      <c r="OGJ7" s="40"/>
      <c r="OGO7" s="7"/>
      <c r="OGP7" s="40"/>
      <c r="OGQ7" s="40"/>
      <c r="OGR7" s="40"/>
      <c r="OGW7" s="7"/>
      <c r="OGX7" s="40"/>
      <c r="OGY7" s="40"/>
      <c r="OGZ7" s="40"/>
      <c r="OHE7" s="7"/>
      <c r="OHF7" s="40"/>
      <c r="OHG7" s="40"/>
      <c r="OHH7" s="40"/>
      <c r="OHM7" s="7"/>
      <c r="OHN7" s="40"/>
      <c r="OHO7" s="40"/>
      <c r="OHP7" s="40"/>
      <c r="OHU7" s="7"/>
      <c r="OHV7" s="40"/>
      <c r="OHW7" s="40"/>
      <c r="OHX7" s="40"/>
      <c r="OIC7" s="7"/>
      <c r="OID7" s="40"/>
      <c r="OIE7" s="40"/>
      <c r="OIF7" s="40"/>
      <c r="OIK7" s="7"/>
      <c r="OIL7" s="40"/>
      <c r="OIM7" s="40"/>
      <c r="OIN7" s="40"/>
      <c r="OIS7" s="7"/>
      <c r="OIT7" s="40"/>
      <c r="OIU7" s="40"/>
      <c r="OIV7" s="40"/>
      <c r="OJA7" s="7"/>
      <c r="OJB7" s="40"/>
      <c r="OJC7" s="40"/>
      <c r="OJD7" s="40"/>
      <c r="OJI7" s="7"/>
      <c r="OJJ7" s="40"/>
      <c r="OJK7" s="40"/>
      <c r="OJL7" s="40"/>
      <c r="OJQ7" s="7"/>
      <c r="OJR7" s="40"/>
      <c r="OJS7" s="40"/>
      <c r="OJT7" s="40"/>
      <c r="OJY7" s="7"/>
      <c r="OJZ7" s="40"/>
      <c r="OKA7" s="40"/>
      <c r="OKB7" s="40"/>
      <c r="OKG7" s="7"/>
      <c r="OKH7" s="40"/>
      <c r="OKI7" s="40"/>
      <c r="OKJ7" s="40"/>
      <c r="OKO7" s="7"/>
      <c r="OKP7" s="40"/>
      <c r="OKQ7" s="40"/>
      <c r="OKR7" s="40"/>
      <c r="OKW7" s="7"/>
      <c r="OKX7" s="40"/>
      <c r="OKY7" s="40"/>
      <c r="OKZ7" s="40"/>
      <c r="OLE7" s="7"/>
      <c r="OLF7" s="40"/>
      <c r="OLG7" s="40"/>
      <c r="OLH7" s="40"/>
      <c r="OLM7" s="7"/>
      <c r="OLN7" s="40"/>
      <c r="OLO7" s="40"/>
      <c r="OLP7" s="40"/>
      <c r="OLU7" s="7"/>
      <c r="OLV7" s="40"/>
      <c r="OLW7" s="40"/>
      <c r="OLX7" s="40"/>
      <c r="OMC7" s="7"/>
      <c r="OMD7" s="40"/>
      <c r="OME7" s="40"/>
      <c r="OMF7" s="40"/>
      <c r="OMK7" s="7"/>
      <c r="OML7" s="40"/>
      <c r="OMM7" s="40"/>
      <c r="OMN7" s="40"/>
      <c r="OMS7" s="7"/>
      <c r="OMT7" s="40"/>
      <c r="OMU7" s="40"/>
      <c r="OMV7" s="40"/>
      <c r="ONA7" s="7"/>
      <c r="ONB7" s="40"/>
      <c r="ONC7" s="40"/>
      <c r="OND7" s="40"/>
      <c r="ONI7" s="7"/>
      <c r="ONJ7" s="40"/>
      <c r="ONK7" s="40"/>
      <c r="ONL7" s="40"/>
      <c r="ONQ7" s="7"/>
      <c r="ONR7" s="40"/>
      <c r="ONS7" s="40"/>
      <c r="ONT7" s="40"/>
      <c r="ONY7" s="7"/>
      <c r="ONZ7" s="40"/>
      <c r="OOA7" s="40"/>
      <c r="OOB7" s="40"/>
      <c r="OOG7" s="7"/>
      <c r="OOH7" s="40"/>
      <c r="OOI7" s="40"/>
      <c r="OOJ7" s="40"/>
      <c r="OOO7" s="7"/>
      <c r="OOP7" s="40"/>
      <c r="OOQ7" s="40"/>
      <c r="OOR7" s="40"/>
      <c r="OOW7" s="7"/>
      <c r="OOX7" s="40"/>
      <c r="OOY7" s="40"/>
      <c r="OOZ7" s="40"/>
      <c r="OPE7" s="7"/>
      <c r="OPF7" s="40"/>
      <c r="OPG7" s="40"/>
      <c r="OPH7" s="40"/>
      <c r="OPM7" s="7"/>
      <c r="OPN7" s="40"/>
      <c r="OPO7" s="40"/>
      <c r="OPP7" s="40"/>
      <c r="OPU7" s="7"/>
      <c r="OPV7" s="40"/>
      <c r="OPW7" s="40"/>
      <c r="OPX7" s="40"/>
      <c r="OQC7" s="7"/>
      <c r="OQD7" s="40"/>
      <c r="OQE7" s="40"/>
      <c r="OQF7" s="40"/>
      <c r="OQK7" s="7"/>
      <c r="OQL7" s="40"/>
      <c r="OQM7" s="40"/>
      <c r="OQN7" s="40"/>
      <c r="OQS7" s="7"/>
      <c r="OQT7" s="40"/>
      <c r="OQU7" s="40"/>
      <c r="OQV7" s="40"/>
      <c r="ORA7" s="7"/>
      <c r="ORB7" s="40"/>
      <c r="ORC7" s="40"/>
      <c r="ORD7" s="40"/>
      <c r="ORI7" s="7"/>
      <c r="ORJ7" s="40"/>
      <c r="ORK7" s="40"/>
      <c r="ORL7" s="40"/>
      <c r="ORQ7" s="7"/>
      <c r="ORR7" s="40"/>
      <c r="ORS7" s="40"/>
      <c r="ORT7" s="40"/>
      <c r="ORY7" s="7"/>
      <c r="ORZ7" s="40"/>
      <c r="OSA7" s="40"/>
      <c r="OSB7" s="40"/>
      <c r="OSG7" s="7"/>
      <c r="OSH7" s="40"/>
      <c r="OSI7" s="40"/>
      <c r="OSJ7" s="40"/>
      <c r="OSO7" s="7"/>
      <c r="OSP7" s="40"/>
      <c r="OSQ7" s="40"/>
      <c r="OSR7" s="40"/>
      <c r="OSW7" s="7"/>
      <c r="OSX7" s="40"/>
      <c r="OSY7" s="40"/>
      <c r="OSZ7" s="40"/>
      <c r="OTE7" s="7"/>
      <c r="OTF7" s="40"/>
      <c r="OTG7" s="40"/>
      <c r="OTH7" s="40"/>
      <c r="OTM7" s="7"/>
      <c r="OTN7" s="40"/>
      <c r="OTO7" s="40"/>
      <c r="OTP7" s="40"/>
      <c r="OTU7" s="7"/>
      <c r="OTV7" s="40"/>
      <c r="OTW7" s="40"/>
      <c r="OTX7" s="40"/>
      <c r="OUC7" s="7"/>
      <c r="OUD7" s="40"/>
      <c r="OUE7" s="40"/>
      <c r="OUF7" s="40"/>
      <c r="OUK7" s="7"/>
      <c r="OUL7" s="40"/>
      <c r="OUM7" s="40"/>
      <c r="OUN7" s="40"/>
      <c r="OUS7" s="7"/>
      <c r="OUT7" s="40"/>
      <c r="OUU7" s="40"/>
      <c r="OUV7" s="40"/>
      <c r="OVA7" s="7"/>
      <c r="OVB7" s="40"/>
      <c r="OVC7" s="40"/>
      <c r="OVD7" s="40"/>
      <c r="OVI7" s="7"/>
      <c r="OVJ7" s="40"/>
      <c r="OVK7" s="40"/>
      <c r="OVL7" s="40"/>
      <c r="OVQ7" s="7"/>
      <c r="OVR7" s="40"/>
      <c r="OVS7" s="40"/>
      <c r="OVT7" s="40"/>
      <c r="OVY7" s="7"/>
      <c r="OVZ7" s="40"/>
      <c r="OWA7" s="40"/>
      <c r="OWB7" s="40"/>
      <c r="OWG7" s="7"/>
      <c r="OWH7" s="40"/>
      <c r="OWI7" s="40"/>
      <c r="OWJ7" s="40"/>
      <c r="OWO7" s="7"/>
      <c r="OWP7" s="40"/>
      <c r="OWQ7" s="40"/>
      <c r="OWR7" s="40"/>
      <c r="OWW7" s="7"/>
      <c r="OWX7" s="40"/>
      <c r="OWY7" s="40"/>
      <c r="OWZ7" s="40"/>
      <c r="OXE7" s="7"/>
      <c r="OXF7" s="40"/>
      <c r="OXG7" s="40"/>
      <c r="OXH7" s="40"/>
      <c r="OXM7" s="7"/>
      <c r="OXN7" s="40"/>
      <c r="OXO7" s="40"/>
      <c r="OXP7" s="40"/>
      <c r="OXU7" s="7"/>
      <c r="OXV7" s="40"/>
      <c r="OXW7" s="40"/>
      <c r="OXX7" s="40"/>
      <c r="OYC7" s="7"/>
      <c r="OYD7" s="40"/>
      <c r="OYE7" s="40"/>
      <c r="OYF7" s="40"/>
      <c r="OYK7" s="7"/>
      <c r="OYL7" s="40"/>
      <c r="OYM7" s="40"/>
      <c r="OYN7" s="40"/>
      <c r="OYS7" s="7"/>
      <c r="OYT7" s="40"/>
      <c r="OYU7" s="40"/>
      <c r="OYV7" s="40"/>
      <c r="OZA7" s="7"/>
      <c r="OZB7" s="40"/>
      <c r="OZC7" s="40"/>
      <c r="OZD7" s="40"/>
      <c r="OZI7" s="7"/>
      <c r="OZJ7" s="40"/>
      <c r="OZK7" s="40"/>
      <c r="OZL7" s="40"/>
      <c r="OZQ7" s="7"/>
      <c r="OZR7" s="40"/>
      <c r="OZS7" s="40"/>
      <c r="OZT7" s="40"/>
      <c r="OZY7" s="7"/>
      <c r="OZZ7" s="40"/>
      <c r="PAA7" s="40"/>
      <c r="PAB7" s="40"/>
      <c r="PAG7" s="7"/>
      <c r="PAH7" s="40"/>
      <c r="PAI7" s="40"/>
      <c r="PAJ7" s="40"/>
      <c r="PAO7" s="7"/>
      <c r="PAP7" s="40"/>
      <c r="PAQ7" s="40"/>
      <c r="PAR7" s="40"/>
      <c r="PAW7" s="7"/>
      <c r="PAX7" s="40"/>
      <c r="PAY7" s="40"/>
      <c r="PAZ7" s="40"/>
      <c r="PBE7" s="7"/>
      <c r="PBF7" s="40"/>
      <c r="PBG7" s="40"/>
      <c r="PBH7" s="40"/>
      <c r="PBM7" s="7"/>
      <c r="PBN7" s="40"/>
      <c r="PBO7" s="40"/>
      <c r="PBP7" s="40"/>
      <c r="PBU7" s="7"/>
      <c r="PBV7" s="40"/>
      <c r="PBW7" s="40"/>
      <c r="PBX7" s="40"/>
      <c r="PCC7" s="7"/>
      <c r="PCD7" s="40"/>
      <c r="PCE7" s="40"/>
      <c r="PCF7" s="40"/>
      <c r="PCK7" s="7"/>
      <c r="PCL7" s="40"/>
      <c r="PCM7" s="40"/>
      <c r="PCN7" s="40"/>
      <c r="PCS7" s="7"/>
      <c r="PCT7" s="40"/>
      <c r="PCU7" s="40"/>
      <c r="PCV7" s="40"/>
      <c r="PDA7" s="7"/>
      <c r="PDB7" s="40"/>
      <c r="PDC7" s="40"/>
      <c r="PDD7" s="40"/>
      <c r="PDI7" s="7"/>
      <c r="PDJ7" s="40"/>
      <c r="PDK7" s="40"/>
      <c r="PDL7" s="40"/>
      <c r="PDQ7" s="7"/>
      <c r="PDR7" s="40"/>
      <c r="PDS7" s="40"/>
      <c r="PDT7" s="40"/>
      <c r="PDY7" s="7"/>
      <c r="PDZ7" s="40"/>
      <c r="PEA7" s="40"/>
      <c r="PEB7" s="40"/>
      <c r="PEG7" s="7"/>
      <c r="PEH7" s="40"/>
      <c r="PEI7" s="40"/>
      <c r="PEJ7" s="40"/>
      <c r="PEO7" s="7"/>
      <c r="PEP7" s="40"/>
      <c r="PEQ7" s="40"/>
      <c r="PER7" s="40"/>
      <c r="PEW7" s="7"/>
      <c r="PEX7" s="40"/>
      <c r="PEY7" s="40"/>
      <c r="PEZ7" s="40"/>
      <c r="PFE7" s="7"/>
      <c r="PFF7" s="40"/>
      <c r="PFG7" s="40"/>
      <c r="PFH7" s="40"/>
      <c r="PFM7" s="7"/>
      <c r="PFN7" s="40"/>
      <c r="PFO7" s="40"/>
      <c r="PFP7" s="40"/>
      <c r="PFU7" s="7"/>
      <c r="PFV7" s="40"/>
      <c r="PFW7" s="40"/>
      <c r="PFX7" s="40"/>
      <c r="PGC7" s="7"/>
      <c r="PGD7" s="40"/>
      <c r="PGE7" s="40"/>
      <c r="PGF7" s="40"/>
      <c r="PGK7" s="7"/>
      <c r="PGL7" s="40"/>
      <c r="PGM7" s="40"/>
      <c r="PGN7" s="40"/>
      <c r="PGS7" s="7"/>
      <c r="PGT7" s="40"/>
      <c r="PGU7" s="40"/>
      <c r="PGV7" s="40"/>
      <c r="PHA7" s="7"/>
      <c r="PHB7" s="40"/>
      <c r="PHC7" s="40"/>
      <c r="PHD7" s="40"/>
      <c r="PHI7" s="7"/>
      <c r="PHJ7" s="40"/>
      <c r="PHK7" s="40"/>
      <c r="PHL7" s="40"/>
      <c r="PHQ7" s="7"/>
      <c r="PHR7" s="40"/>
      <c r="PHS7" s="40"/>
      <c r="PHT7" s="40"/>
      <c r="PHY7" s="7"/>
      <c r="PHZ7" s="40"/>
      <c r="PIA7" s="40"/>
      <c r="PIB7" s="40"/>
      <c r="PIG7" s="7"/>
      <c r="PIH7" s="40"/>
      <c r="PII7" s="40"/>
      <c r="PIJ7" s="40"/>
      <c r="PIO7" s="7"/>
      <c r="PIP7" s="40"/>
      <c r="PIQ7" s="40"/>
      <c r="PIR7" s="40"/>
      <c r="PIW7" s="7"/>
      <c r="PIX7" s="40"/>
      <c r="PIY7" s="40"/>
      <c r="PIZ7" s="40"/>
      <c r="PJE7" s="7"/>
      <c r="PJF7" s="40"/>
      <c r="PJG7" s="40"/>
      <c r="PJH7" s="40"/>
      <c r="PJM7" s="7"/>
      <c r="PJN7" s="40"/>
      <c r="PJO7" s="40"/>
      <c r="PJP7" s="40"/>
      <c r="PJU7" s="7"/>
      <c r="PJV7" s="40"/>
      <c r="PJW7" s="40"/>
      <c r="PJX7" s="40"/>
      <c r="PKC7" s="7"/>
      <c r="PKD7" s="40"/>
      <c r="PKE7" s="40"/>
      <c r="PKF7" s="40"/>
      <c r="PKK7" s="7"/>
      <c r="PKL7" s="40"/>
      <c r="PKM7" s="40"/>
      <c r="PKN7" s="40"/>
      <c r="PKS7" s="7"/>
      <c r="PKT7" s="40"/>
      <c r="PKU7" s="40"/>
      <c r="PKV7" s="40"/>
      <c r="PLA7" s="7"/>
      <c r="PLB7" s="40"/>
      <c r="PLC7" s="40"/>
      <c r="PLD7" s="40"/>
      <c r="PLI7" s="7"/>
      <c r="PLJ7" s="40"/>
      <c r="PLK7" s="40"/>
      <c r="PLL7" s="40"/>
      <c r="PLQ7" s="7"/>
      <c r="PLR7" s="40"/>
      <c r="PLS7" s="40"/>
      <c r="PLT7" s="40"/>
      <c r="PLY7" s="7"/>
      <c r="PLZ7" s="40"/>
      <c r="PMA7" s="40"/>
      <c r="PMB7" s="40"/>
      <c r="PMG7" s="7"/>
      <c r="PMH7" s="40"/>
      <c r="PMI7" s="40"/>
      <c r="PMJ7" s="40"/>
      <c r="PMO7" s="7"/>
      <c r="PMP7" s="40"/>
      <c r="PMQ7" s="40"/>
      <c r="PMR7" s="40"/>
      <c r="PMW7" s="7"/>
      <c r="PMX7" s="40"/>
      <c r="PMY7" s="40"/>
      <c r="PMZ7" s="40"/>
      <c r="PNE7" s="7"/>
      <c r="PNF7" s="40"/>
      <c r="PNG7" s="40"/>
      <c r="PNH7" s="40"/>
      <c r="PNM7" s="7"/>
      <c r="PNN7" s="40"/>
      <c r="PNO7" s="40"/>
      <c r="PNP7" s="40"/>
      <c r="PNU7" s="7"/>
      <c r="PNV7" s="40"/>
      <c r="PNW7" s="40"/>
      <c r="PNX7" s="40"/>
      <c r="POC7" s="7"/>
      <c r="POD7" s="40"/>
      <c r="POE7" s="40"/>
      <c r="POF7" s="40"/>
      <c r="POK7" s="7"/>
      <c r="POL7" s="40"/>
      <c r="POM7" s="40"/>
      <c r="PON7" s="40"/>
      <c r="POS7" s="7"/>
      <c r="POT7" s="40"/>
      <c r="POU7" s="40"/>
      <c r="POV7" s="40"/>
      <c r="PPA7" s="7"/>
      <c r="PPB7" s="40"/>
      <c r="PPC7" s="40"/>
      <c r="PPD7" s="40"/>
      <c r="PPI7" s="7"/>
      <c r="PPJ7" s="40"/>
      <c r="PPK7" s="40"/>
      <c r="PPL7" s="40"/>
      <c r="PPQ7" s="7"/>
      <c r="PPR7" s="40"/>
      <c r="PPS7" s="40"/>
      <c r="PPT7" s="40"/>
      <c r="PPY7" s="7"/>
      <c r="PPZ7" s="40"/>
      <c r="PQA7" s="40"/>
      <c r="PQB7" s="40"/>
      <c r="PQG7" s="7"/>
      <c r="PQH7" s="40"/>
      <c r="PQI7" s="40"/>
      <c r="PQJ7" s="40"/>
      <c r="PQO7" s="7"/>
      <c r="PQP7" s="40"/>
      <c r="PQQ7" s="40"/>
      <c r="PQR7" s="40"/>
      <c r="PQW7" s="7"/>
      <c r="PQX7" s="40"/>
      <c r="PQY7" s="40"/>
      <c r="PQZ7" s="40"/>
      <c r="PRE7" s="7"/>
      <c r="PRF7" s="40"/>
      <c r="PRG7" s="40"/>
      <c r="PRH7" s="40"/>
      <c r="PRM7" s="7"/>
      <c r="PRN7" s="40"/>
      <c r="PRO7" s="40"/>
      <c r="PRP7" s="40"/>
      <c r="PRU7" s="7"/>
      <c r="PRV7" s="40"/>
      <c r="PRW7" s="40"/>
      <c r="PRX7" s="40"/>
      <c r="PSC7" s="7"/>
      <c r="PSD7" s="40"/>
      <c r="PSE7" s="40"/>
      <c r="PSF7" s="40"/>
      <c r="PSK7" s="7"/>
      <c r="PSL7" s="40"/>
      <c r="PSM7" s="40"/>
      <c r="PSN7" s="40"/>
      <c r="PSS7" s="7"/>
      <c r="PST7" s="40"/>
      <c r="PSU7" s="40"/>
      <c r="PSV7" s="40"/>
      <c r="PTA7" s="7"/>
      <c r="PTB7" s="40"/>
      <c r="PTC7" s="40"/>
      <c r="PTD7" s="40"/>
      <c r="PTI7" s="7"/>
      <c r="PTJ7" s="40"/>
      <c r="PTK7" s="40"/>
      <c r="PTL7" s="40"/>
      <c r="PTQ7" s="7"/>
      <c r="PTR7" s="40"/>
      <c r="PTS7" s="40"/>
      <c r="PTT7" s="40"/>
      <c r="PTY7" s="7"/>
      <c r="PTZ7" s="40"/>
      <c r="PUA7" s="40"/>
      <c r="PUB7" s="40"/>
      <c r="PUG7" s="7"/>
      <c r="PUH7" s="40"/>
      <c r="PUI7" s="40"/>
      <c r="PUJ7" s="40"/>
      <c r="PUO7" s="7"/>
      <c r="PUP7" s="40"/>
      <c r="PUQ7" s="40"/>
      <c r="PUR7" s="40"/>
      <c r="PUW7" s="7"/>
      <c r="PUX7" s="40"/>
      <c r="PUY7" s="40"/>
      <c r="PUZ7" s="40"/>
      <c r="PVE7" s="7"/>
      <c r="PVF7" s="40"/>
      <c r="PVG7" s="40"/>
      <c r="PVH7" s="40"/>
      <c r="PVM7" s="7"/>
      <c r="PVN7" s="40"/>
      <c r="PVO7" s="40"/>
      <c r="PVP7" s="40"/>
      <c r="PVU7" s="7"/>
      <c r="PVV7" s="40"/>
      <c r="PVW7" s="40"/>
      <c r="PVX7" s="40"/>
      <c r="PWC7" s="7"/>
      <c r="PWD7" s="40"/>
      <c r="PWE7" s="40"/>
      <c r="PWF7" s="40"/>
      <c r="PWK7" s="7"/>
      <c r="PWL7" s="40"/>
      <c r="PWM7" s="40"/>
      <c r="PWN7" s="40"/>
      <c r="PWS7" s="7"/>
      <c r="PWT7" s="40"/>
      <c r="PWU7" s="40"/>
      <c r="PWV7" s="40"/>
      <c r="PXA7" s="7"/>
      <c r="PXB7" s="40"/>
      <c r="PXC7" s="40"/>
      <c r="PXD7" s="40"/>
      <c r="PXI7" s="7"/>
      <c r="PXJ7" s="40"/>
      <c r="PXK7" s="40"/>
      <c r="PXL7" s="40"/>
      <c r="PXQ7" s="7"/>
      <c r="PXR7" s="40"/>
      <c r="PXS7" s="40"/>
      <c r="PXT7" s="40"/>
      <c r="PXY7" s="7"/>
      <c r="PXZ7" s="40"/>
      <c r="PYA7" s="40"/>
      <c r="PYB7" s="40"/>
      <c r="PYG7" s="7"/>
      <c r="PYH7" s="40"/>
      <c r="PYI7" s="40"/>
      <c r="PYJ7" s="40"/>
      <c r="PYO7" s="7"/>
      <c r="PYP7" s="40"/>
      <c r="PYQ7" s="40"/>
      <c r="PYR7" s="40"/>
      <c r="PYW7" s="7"/>
      <c r="PYX7" s="40"/>
      <c r="PYY7" s="40"/>
      <c r="PYZ7" s="40"/>
      <c r="PZE7" s="7"/>
      <c r="PZF7" s="40"/>
      <c r="PZG7" s="40"/>
      <c r="PZH7" s="40"/>
      <c r="PZM7" s="7"/>
      <c r="PZN7" s="40"/>
      <c r="PZO7" s="40"/>
      <c r="PZP7" s="40"/>
      <c r="PZU7" s="7"/>
      <c r="PZV7" s="40"/>
      <c r="PZW7" s="40"/>
      <c r="PZX7" s="40"/>
      <c r="QAC7" s="7"/>
      <c r="QAD7" s="40"/>
      <c r="QAE7" s="40"/>
      <c r="QAF7" s="40"/>
      <c r="QAK7" s="7"/>
      <c r="QAL7" s="40"/>
      <c r="QAM7" s="40"/>
      <c r="QAN7" s="40"/>
      <c r="QAS7" s="7"/>
      <c r="QAT7" s="40"/>
      <c r="QAU7" s="40"/>
      <c r="QAV7" s="40"/>
      <c r="QBA7" s="7"/>
      <c r="QBB7" s="40"/>
      <c r="QBC7" s="40"/>
      <c r="QBD7" s="40"/>
      <c r="QBI7" s="7"/>
      <c r="QBJ7" s="40"/>
      <c r="QBK7" s="40"/>
      <c r="QBL7" s="40"/>
      <c r="QBQ7" s="7"/>
      <c r="QBR7" s="40"/>
      <c r="QBS7" s="40"/>
      <c r="QBT7" s="40"/>
      <c r="QBY7" s="7"/>
      <c r="QBZ7" s="40"/>
      <c r="QCA7" s="40"/>
      <c r="QCB7" s="40"/>
      <c r="QCG7" s="7"/>
      <c r="QCH7" s="40"/>
      <c r="QCI7" s="40"/>
      <c r="QCJ7" s="40"/>
      <c r="QCO7" s="7"/>
      <c r="QCP7" s="40"/>
      <c r="QCQ7" s="40"/>
      <c r="QCR7" s="40"/>
      <c r="QCW7" s="7"/>
      <c r="QCX7" s="40"/>
      <c r="QCY7" s="40"/>
      <c r="QCZ7" s="40"/>
      <c r="QDE7" s="7"/>
      <c r="QDF7" s="40"/>
      <c r="QDG7" s="40"/>
      <c r="QDH7" s="40"/>
      <c r="QDM7" s="7"/>
      <c r="QDN7" s="40"/>
      <c r="QDO7" s="40"/>
      <c r="QDP7" s="40"/>
      <c r="QDU7" s="7"/>
      <c r="QDV7" s="40"/>
      <c r="QDW7" s="40"/>
      <c r="QDX7" s="40"/>
      <c r="QEC7" s="7"/>
      <c r="QED7" s="40"/>
      <c r="QEE7" s="40"/>
      <c r="QEF7" s="40"/>
      <c r="QEK7" s="7"/>
      <c r="QEL7" s="40"/>
      <c r="QEM7" s="40"/>
      <c r="QEN7" s="40"/>
      <c r="QES7" s="7"/>
      <c r="QET7" s="40"/>
      <c r="QEU7" s="40"/>
      <c r="QEV7" s="40"/>
      <c r="QFA7" s="7"/>
      <c r="QFB7" s="40"/>
      <c r="QFC7" s="40"/>
      <c r="QFD7" s="40"/>
      <c r="QFI7" s="7"/>
      <c r="QFJ7" s="40"/>
      <c r="QFK7" s="40"/>
      <c r="QFL7" s="40"/>
      <c r="QFQ7" s="7"/>
      <c r="QFR7" s="40"/>
      <c r="QFS7" s="40"/>
      <c r="QFT7" s="40"/>
      <c r="QFY7" s="7"/>
      <c r="QFZ7" s="40"/>
      <c r="QGA7" s="40"/>
      <c r="QGB7" s="40"/>
      <c r="QGG7" s="7"/>
      <c r="QGH7" s="40"/>
      <c r="QGI7" s="40"/>
      <c r="QGJ7" s="40"/>
      <c r="QGO7" s="7"/>
      <c r="QGP7" s="40"/>
      <c r="QGQ7" s="40"/>
      <c r="QGR7" s="40"/>
      <c r="QGW7" s="7"/>
      <c r="QGX7" s="40"/>
      <c r="QGY7" s="40"/>
      <c r="QGZ7" s="40"/>
      <c r="QHE7" s="7"/>
      <c r="QHF7" s="40"/>
      <c r="QHG7" s="40"/>
      <c r="QHH7" s="40"/>
      <c r="QHM7" s="7"/>
      <c r="QHN7" s="40"/>
      <c r="QHO7" s="40"/>
      <c r="QHP7" s="40"/>
      <c r="QHU7" s="7"/>
      <c r="QHV7" s="40"/>
      <c r="QHW7" s="40"/>
      <c r="QHX7" s="40"/>
      <c r="QIC7" s="7"/>
      <c r="QID7" s="40"/>
      <c r="QIE7" s="40"/>
      <c r="QIF7" s="40"/>
      <c r="QIK7" s="7"/>
      <c r="QIL7" s="40"/>
      <c r="QIM7" s="40"/>
      <c r="QIN7" s="40"/>
      <c r="QIS7" s="7"/>
      <c r="QIT7" s="40"/>
      <c r="QIU7" s="40"/>
      <c r="QIV7" s="40"/>
      <c r="QJA7" s="7"/>
      <c r="QJB7" s="40"/>
      <c r="QJC7" s="40"/>
      <c r="QJD7" s="40"/>
      <c r="QJI7" s="7"/>
      <c r="QJJ7" s="40"/>
      <c r="QJK7" s="40"/>
      <c r="QJL7" s="40"/>
      <c r="QJQ7" s="7"/>
      <c r="QJR7" s="40"/>
      <c r="QJS7" s="40"/>
      <c r="QJT7" s="40"/>
      <c r="QJY7" s="7"/>
      <c r="QJZ7" s="40"/>
      <c r="QKA7" s="40"/>
      <c r="QKB7" s="40"/>
      <c r="QKG7" s="7"/>
      <c r="QKH7" s="40"/>
      <c r="QKI7" s="40"/>
      <c r="QKJ7" s="40"/>
      <c r="QKO7" s="7"/>
      <c r="QKP7" s="40"/>
      <c r="QKQ7" s="40"/>
      <c r="QKR7" s="40"/>
      <c r="QKW7" s="7"/>
      <c r="QKX7" s="40"/>
      <c r="QKY7" s="40"/>
      <c r="QKZ7" s="40"/>
      <c r="QLE7" s="7"/>
      <c r="QLF7" s="40"/>
      <c r="QLG7" s="40"/>
      <c r="QLH7" s="40"/>
      <c r="QLM7" s="7"/>
      <c r="QLN7" s="40"/>
      <c r="QLO7" s="40"/>
      <c r="QLP7" s="40"/>
      <c r="QLU7" s="7"/>
      <c r="QLV7" s="40"/>
      <c r="QLW7" s="40"/>
      <c r="QLX7" s="40"/>
      <c r="QMC7" s="7"/>
      <c r="QMD7" s="40"/>
      <c r="QME7" s="40"/>
      <c r="QMF7" s="40"/>
      <c r="QMK7" s="7"/>
      <c r="QML7" s="40"/>
      <c r="QMM7" s="40"/>
      <c r="QMN7" s="40"/>
      <c r="QMS7" s="7"/>
      <c r="QMT7" s="40"/>
      <c r="QMU7" s="40"/>
      <c r="QMV7" s="40"/>
      <c r="QNA7" s="7"/>
      <c r="QNB7" s="40"/>
      <c r="QNC7" s="40"/>
      <c r="QND7" s="40"/>
      <c r="QNI7" s="7"/>
      <c r="QNJ7" s="40"/>
      <c r="QNK7" s="40"/>
      <c r="QNL7" s="40"/>
      <c r="QNQ7" s="7"/>
      <c r="QNR7" s="40"/>
      <c r="QNS7" s="40"/>
      <c r="QNT7" s="40"/>
      <c r="QNY7" s="7"/>
      <c r="QNZ7" s="40"/>
      <c r="QOA7" s="40"/>
      <c r="QOB7" s="40"/>
      <c r="QOG7" s="7"/>
      <c r="QOH7" s="40"/>
      <c r="QOI7" s="40"/>
      <c r="QOJ7" s="40"/>
      <c r="QOO7" s="7"/>
      <c r="QOP7" s="40"/>
      <c r="QOQ7" s="40"/>
      <c r="QOR7" s="40"/>
      <c r="QOW7" s="7"/>
      <c r="QOX7" s="40"/>
      <c r="QOY7" s="40"/>
      <c r="QOZ7" s="40"/>
      <c r="QPE7" s="7"/>
      <c r="QPF7" s="40"/>
      <c r="QPG7" s="40"/>
      <c r="QPH7" s="40"/>
      <c r="QPM7" s="7"/>
      <c r="QPN7" s="40"/>
      <c r="QPO7" s="40"/>
      <c r="QPP7" s="40"/>
      <c r="QPU7" s="7"/>
      <c r="QPV7" s="40"/>
      <c r="QPW7" s="40"/>
      <c r="QPX7" s="40"/>
      <c r="QQC7" s="7"/>
      <c r="QQD7" s="40"/>
      <c r="QQE7" s="40"/>
      <c r="QQF7" s="40"/>
      <c r="QQK7" s="7"/>
      <c r="QQL7" s="40"/>
      <c r="QQM7" s="40"/>
      <c r="QQN7" s="40"/>
      <c r="QQS7" s="7"/>
      <c r="QQT7" s="40"/>
      <c r="QQU7" s="40"/>
      <c r="QQV7" s="40"/>
      <c r="QRA7" s="7"/>
      <c r="QRB7" s="40"/>
      <c r="QRC7" s="40"/>
      <c r="QRD7" s="40"/>
      <c r="QRI7" s="7"/>
      <c r="QRJ7" s="40"/>
      <c r="QRK7" s="40"/>
      <c r="QRL7" s="40"/>
      <c r="QRQ7" s="7"/>
      <c r="QRR7" s="40"/>
      <c r="QRS7" s="40"/>
      <c r="QRT7" s="40"/>
      <c r="QRY7" s="7"/>
      <c r="QRZ7" s="40"/>
      <c r="QSA7" s="40"/>
      <c r="QSB7" s="40"/>
      <c r="QSG7" s="7"/>
      <c r="QSH7" s="40"/>
      <c r="QSI7" s="40"/>
      <c r="QSJ7" s="40"/>
      <c r="QSO7" s="7"/>
      <c r="QSP7" s="40"/>
      <c r="QSQ7" s="40"/>
      <c r="QSR7" s="40"/>
      <c r="QSW7" s="7"/>
      <c r="QSX7" s="40"/>
      <c r="QSY7" s="40"/>
      <c r="QSZ7" s="40"/>
      <c r="QTE7" s="7"/>
      <c r="QTF7" s="40"/>
      <c r="QTG7" s="40"/>
      <c r="QTH7" s="40"/>
      <c r="QTM7" s="7"/>
      <c r="QTN7" s="40"/>
      <c r="QTO7" s="40"/>
      <c r="QTP7" s="40"/>
      <c r="QTU7" s="7"/>
      <c r="QTV7" s="40"/>
      <c r="QTW7" s="40"/>
      <c r="QTX7" s="40"/>
      <c r="QUC7" s="7"/>
      <c r="QUD7" s="40"/>
      <c r="QUE7" s="40"/>
      <c r="QUF7" s="40"/>
      <c r="QUK7" s="7"/>
      <c r="QUL7" s="40"/>
      <c r="QUM7" s="40"/>
      <c r="QUN7" s="40"/>
      <c r="QUS7" s="7"/>
      <c r="QUT7" s="40"/>
      <c r="QUU7" s="40"/>
      <c r="QUV7" s="40"/>
      <c r="QVA7" s="7"/>
      <c r="QVB7" s="40"/>
      <c r="QVC7" s="40"/>
      <c r="QVD7" s="40"/>
      <c r="QVI7" s="7"/>
      <c r="QVJ7" s="40"/>
      <c r="QVK7" s="40"/>
      <c r="QVL7" s="40"/>
      <c r="QVQ7" s="7"/>
      <c r="QVR7" s="40"/>
      <c r="QVS7" s="40"/>
      <c r="QVT7" s="40"/>
      <c r="QVY7" s="7"/>
      <c r="QVZ7" s="40"/>
      <c r="QWA7" s="40"/>
      <c r="QWB7" s="40"/>
      <c r="QWG7" s="7"/>
      <c r="QWH7" s="40"/>
      <c r="QWI7" s="40"/>
      <c r="QWJ7" s="40"/>
      <c r="QWO7" s="7"/>
      <c r="QWP7" s="40"/>
      <c r="QWQ7" s="40"/>
      <c r="QWR7" s="40"/>
      <c r="QWW7" s="7"/>
      <c r="QWX7" s="40"/>
      <c r="QWY7" s="40"/>
      <c r="QWZ7" s="40"/>
      <c r="QXE7" s="7"/>
      <c r="QXF7" s="40"/>
      <c r="QXG7" s="40"/>
      <c r="QXH7" s="40"/>
      <c r="QXM7" s="7"/>
      <c r="QXN7" s="40"/>
      <c r="QXO7" s="40"/>
      <c r="QXP7" s="40"/>
      <c r="QXU7" s="7"/>
      <c r="QXV7" s="40"/>
      <c r="QXW7" s="40"/>
      <c r="QXX7" s="40"/>
      <c r="QYC7" s="7"/>
      <c r="QYD7" s="40"/>
      <c r="QYE7" s="40"/>
      <c r="QYF7" s="40"/>
      <c r="QYK7" s="7"/>
      <c r="QYL7" s="40"/>
      <c r="QYM7" s="40"/>
      <c r="QYN7" s="40"/>
      <c r="QYS7" s="7"/>
      <c r="QYT7" s="40"/>
      <c r="QYU7" s="40"/>
      <c r="QYV7" s="40"/>
      <c r="QZA7" s="7"/>
      <c r="QZB7" s="40"/>
      <c r="QZC7" s="40"/>
      <c r="QZD7" s="40"/>
      <c r="QZI7" s="7"/>
      <c r="QZJ7" s="40"/>
      <c r="QZK7" s="40"/>
      <c r="QZL7" s="40"/>
      <c r="QZQ7" s="7"/>
      <c r="QZR7" s="40"/>
      <c r="QZS7" s="40"/>
      <c r="QZT7" s="40"/>
      <c r="QZY7" s="7"/>
      <c r="QZZ7" s="40"/>
      <c r="RAA7" s="40"/>
      <c r="RAB7" s="40"/>
      <c r="RAG7" s="7"/>
      <c r="RAH7" s="40"/>
      <c r="RAI7" s="40"/>
      <c r="RAJ7" s="40"/>
      <c r="RAO7" s="7"/>
      <c r="RAP7" s="40"/>
      <c r="RAQ7" s="40"/>
      <c r="RAR7" s="40"/>
      <c r="RAW7" s="7"/>
      <c r="RAX7" s="40"/>
      <c r="RAY7" s="40"/>
      <c r="RAZ7" s="40"/>
      <c r="RBE7" s="7"/>
      <c r="RBF7" s="40"/>
      <c r="RBG7" s="40"/>
      <c r="RBH7" s="40"/>
      <c r="RBM7" s="7"/>
      <c r="RBN7" s="40"/>
      <c r="RBO7" s="40"/>
      <c r="RBP7" s="40"/>
      <c r="RBU7" s="7"/>
      <c r="RBV7" s="40"/>
      <c r="RBW7" s="40"/>
      <c r="RBX7" s="40"/>
      <c r="RCC7" s="7"/>
      <c r="RCD7" s="40"/>
      <c r="RCE7" s="40"/>
      <c r="RCF7" s="40"/>
      <c r="RCK7" s="7"/>
      <c r="RCL7" s="40"/>
      <c r="RCM7" s="40"/>
      <c r="RCN7" s="40"/>
      <c r="RCS7" s="7"/>
      <c r="RCT7" s="40"/>
      <c r="RCU7" s="40"/>
      <c r="RCV7" s="40"/>
      <c r="RDA7" s="7"/>
      <c r="RDB7" s="40"/>
      <c r="RDC7" s="40"/>
      <c r="RDD7" s="40"/>
      <c r="RDI7" s="7"/>
      <c r="RDJ7" s="40"/>
      <c r="RDK7" s="40"/>
      <c r="RDL7" s="40"/>
      <c r="RDQ7" s="7"/>
      <c r="RDR7" s="40"/>
      <c r="RDS7" s="40"/>
      <c r="RDT7" s="40"/>
      <c r="RDY7" s="7"/>
      <c r="RDZ7" s="40"/>
      <c r="REA7" s="40"/>
      <c r="REB7" s="40"/>
      <c r="REG7" s="7"/>
      <c r="REH7" s="40"/>
      <c r="REI7" s="40"/>
      <c r="REJ7" s="40"/>
      <c r="REO7" s="7"/>
      <c r="REP7" s="40"/>
      <c r="REQ7" s="40"/>
      <c r="RER7" s="40"/>
      <c r="REW7" s="7"/>
      <c r="REX7" s="40"/>
      <c r="REY7" s="40"/>
      <c r="REZ7" s="40"/>
      <c r="RFE7" s="7"/>
      <c r="RFF7" s="40"/>
      <c r="RFG7" s="40"/>
      <c r="RFH7" s="40"/>
      <c r="RFM7" s="7"/>
      <c r="RFN7" s="40"/>
      <c r="RFO7" s="40"/>
      <c r="RFP7" s="40"/>
      <c r="RFU7" s="7"/>
      <c r="RFV7" s="40"/>
      <c r="RFW7" s="40"/>
      <c r="RFX7" s="40"/>
      <c r="RGC7" s="7"/>
      <c r="RGD7" s="40"/>
      <c r="RGE7" s="40"/>
      <c r="RGF7" s="40"/>
      <c r="RGK7" s="7"/>
      <c r="RGL7" s="40"/>
      <c r="RGM7" s="40"/>
      <c r="RGN7" s="40"/>
      <c r="RGS7" s="7"/>
      <c r="RGT7" s="40"/>
      <c r="RGU7" s="40"/>
      <c r="RGV7" s="40"/>
      <c r="RHA7" s="7"/>
      <c r="RHB7" s="40"/>
      <c r="RHC7" s="40"/>
      <c r="RHD7" s="40"/>
      <c r="RHI7" s="7"/>
      <c r="RHJ7" s="40"/>
      <c r="RHK7" s="40"/>
      <c r="RHL7" s="40"/>
      <c r="RHQ7" s="7"/>
      <c r="RHR7" s="40"/>
      <c r="RHS7" s="40"/>
      <c r="RHT7" s="40"/>
      <c r="RHY7" s="7"/>
      <c r="RHZ7" s="40"/>
      <c r="RIA7" s="40"/>
      <c r="RIB7" s="40"/>
      <c r="RIG7" s="7"/>
      <c r="RIH7" s="40"/>
      <c r="RII7" s="40"/>
      <c r="RIJ7" s="40"/>
      <c r="RIO7" s="7"/>
      <c r="RIP7" s="40"/>
      <c r="RIQ7" s="40"/>
      <c r="RIR7" s="40"/>
      <c r="RIW7" s="7"/>
      <c r="RIX7" s="40"/>
      <c r="RIY7" s="40"/>
      <c r="RIZ7" s="40"/>
      <c r="RJE7" s="7"/>
      <c r="RJF7" s="40"/>
      <c r="RJG7" s="40"/>
      <c r="RJH7" s="40"/>
      <c r="RJM7" s="7"/>
      <c r="RJN7" s="40"/>
      <c r="RJO7" s="40"/>
      <c r="RJP7" s="40"/>
      <c r="RJU7" s="7"/>
      <c r="RJV7" s="40"/>
      <c r="RJW7" s="40"/>
      <c r="RJX7" s="40"/>
      <c r="RKC7" s="7"/>
      <c r="RKD7" s="40"/>
      <c r="RKE7" s="40"/>
      <c r="RKF7" s="40"/>
      <c r="RKK7" s="7"/>
      <c r="RKL7" s="40"/>
      <c r="RKM7" s="40"/>
      <c r="RKN7" s="40"/>
      <c r="RKS7" s="7"/>
      <c r="RKT7" s="40"/>
      <c r="RKU7" s="40"/>
      <c r="RKV7" s="40"/>
      <c r="RLA7" s="7"/>
      <c r="RLB7" s="40"/>
      <c r="RLC7" s="40"/>
      <c r="RLD7" s="40"/>
      <c r="RLI7" s="7"/>
      <c r="RLJ7" s="40"/>
      <c r="RLK7" s="40"/>
      <c r="RLL7" s="40"/>
      <c r="RLQ7" s="7"/>
      <c r="RLR7" s="40"/>
      <c r="RLS7" s="40"/>
      <c r="RLT7" s="40"/>
      <c r="RLY7" s="7"/>
      <c r="RLZ7" s="40"/>
      <c r="RMA7" s="40"/>
      <c r="RMB7" s="40"/>
      <c r="RMG7" s="7"/>
      <c r="RMH7" s="40"/>
      <c r="RMI7" s="40"/>
      <c r="RMJ7" s="40"/>
      <c r="RMO7" s="7"/>
      <c r="RMP7" s="40"/>
      <c r="RMQ7" s="40"/>
      <c r="RMR7" s="40"/>
      <c r="RMW7" s="7"/>
      <c r="RMX7" s="40"/>
      <c r="RMY7" s="40"/>
      <c r="RMZ7" s="40"/>
      <c r="RNE7" s="7"/>
      <c r="RNF7" s="40"/>
      <c r="RNG7" s="40"/>
      <c r="RNH7" s="40"/>
      <c r="RNM7" s="7"/>
      <c r="RNN7" s="40"/>
      <c r="RNO7" s="40"/>
      <c r="RNP7" s="40"/>
      <c r="RNU7" s="7"/>
      <c r="RNV7" s="40"/>
      <c r="RNW7" s="40"/>
      <c r="RNX7" s="40"/>
      <c r="ROC7" s="7"/>
      <c r="ROD7" s="40"/>
      <c r="ROE7" s="40"/>
      <c r="ROF7" s="40"/>
      <c r="ROK7" s="7"/>
      <c r="ROL7" s="40"/>
      <c r="ROM7" s="40"/>
      <c r="RON7" s="40"/>
      <c r="ROS7" s="7"/>
      <c r="ROT7" s="40"/>
      <c r="ROU7" s="40"/>
      <c r="ROV7" s="40"/>
      <c r="RPA7" s="7"/>
      <c r="RPB7" s="40"/>
      <c r="RPC7" s="40"/>
      <c r="RPD7" s="40"/>
      <c r="RPI7" s="7"/>
      <c r="RPJ7" s="40"/>
      <c r="RPK7" s="40"/>
      <c r="RPL7" s="40"/>
      <c r="RPQ7" s="7"/>
      <c r="RPR7" s="40"/>
      <c r="RPS7" s="40"/>
      <c r="RPT7" s="40"/>
      <c r="RPY7" s="7"/>
      <c r="RPZ7" s="40"/>
      <c r="RQA7" s="40"/>
      <c r="RQB7" s="40"/>
      <c r="RQG7" s="7"/>
      <c r="RQH7" s="40"/>
      <c r="RQI7" s="40"/>
      <c r="RQJ7" s="40"/>
      <c r="RQO7" s="7"/>
      <c r="RQP7" s="40"/>
      <c r="RQQ7" s="40"/>
      <c r="RQR7" s="40"/>
      <c r="RQW7" s="7"/>
      <c r="RQX7" s="40"/>
      <c r="RQY7" s="40"/>
      <c r="RQZ7" s="40"/>
      <c r="RRE7" s="7"/>
      <c r="RRF7" s="40"/>
      <c r="RRG7" s="40"/>
      <c r="RRH7" s="40"/>
      <c r="RRM7" s="7"/>
      <c r="RRN7" s="40"/>
      <c r="RRO7" s="40"/>
      <c r="RRP7" s="40"/>
      <c r="RRU7" s="7"/>
      <c r="RRV7" s="40"/>
      <c r="RRW7" s="40"/>
      <c r="RRX7" s="40"/>
      <c r="RSC7" s="7"/>
      <c r="RSD7" s="40"/>
      <c r="RSE7" s="40"/>
      <c r="RSF7" s="40"/>
      <c r="RSK7" s="7"/>
      <c r="RSL7" s="40"/>
      <c r="RSM7" s="40"/>
      <c r="RSN7" s="40"/>
      <c r="RSS7" s="7"/>
      <c r="RST7" s="40"/>
      <c r="RSU7" s="40"/>
      <c r="RSV7" s="40"/>
      <c r="RTA7" s="7"/>
      <c r="RTB7" s="40"/>
      <c r="RTC7" s="40"/>
      <c r="RTD7" s="40"/>
      <c r="RTI7" s="7"/>
      <c r="RTJ7" s="40"/>
      <c r="RTK7" s="40"/>
      <c r="RTL7" s="40"/>
      <c r="RTQ7" s="7"/>
      <c r="RTR7" s="40"/>
      <c r="RTS7" s="40"/>
      <c r="RTT7" s="40"/>
      <c r="RTY7" s="7"/>
      <c r="RTZ7" s="40"/>
      <c r="RUA7" s="40"/>
      <c r="RUB7" s="40"/>
      <c r="RUG7" s="7"/>
      <c r="RUH7" s="40"/>
      <c r="RUI7" s="40"/>
      <c r="RUJ7" s="40"/>
      <c r="RUO7" s="7"/>
      <c r="RUP7" s="40"/>
      <c r="RUQ7" s="40"/>
      <c r="RUR7" s="40"/>
      <c r="RUW7" s="7"/>
      <c r="RUX7" s="40"/>
      <c r="RUY7" s="40"/>
      <c r="RUZ7" s="40"/>
      <c r="RVE7" s="7"/>
      <c r="RVF7" s="40"/>
      <c r="RVG7" s="40"/>
      <c r="RVH7" s="40"/>
      <c r="RVM7" s="7"/>
      <c r="RVN7" s="40"/>
      <c r="RVO7" s="40"/>
      <c r="RVP7" s="40"/>
      <c r="RVU7" s="7"/>
      <c r="RVV7" s="40"/>
      <c r="RVW7" s="40"/>
      <c r="RVX7" s="40"/>
      <c r="RWC7" s="7"/>
      <c r="RWD7" s="40"/>
      <c r="RWE7" s="40"/>
      <c r="RWF7" s="40"/>
      <c r="RWK7" s="7"/>
      <c r="RWL7" s="40"/>
      <c r="RWM7" s="40"/>
      <c r="RWN7" s="40"/>
      <c r="RWS7" s="7"/>
      <c r="RWT7" s="40"/>
      <c r="RWU7" s="40"/>
      <c r="RWV7" s="40"/>
      <c r="RXA7" s="7"/>
      <c r="RXB7" s="40"/>
      <c r="RXC7" s="40"/>
      <c r="RXD7" s="40"/>
      <c r="RXI7" s="7"/>
      <c r="RXJ7" s="40"/>
      <c r="RXK7" s="40"/>
      <c r="RXL7" s="40"/>
      <c r="RXQ7" s="7"/>
      <c r="RXR7" s="40"/>
      <c r="RXS7" s="40"/>
      <c r="RXT7" s="40"/>
      <c r="RXY7" s="7"/>
      <c r="RXZ7" s="40"/>
      <c r="RYA7" s="40"/>
      <c r="RYB7" s="40"/>
      <c r="RYG7" s="7"/>
      <c r="RYH7" s="40"/>
      <c r="RYI7" s="40"/>
      <c r="RYJ7" s="40"/>
      <c r="RYO7" s="7"/>
      <c r="RYP7" s="40"/>
      <c r="RYQ7" s="40"/>
      <c r="RYR7" s="40"/>
      <c r="RYW7" s="7"/>
      <c r="RYX7" s="40"/>
      <c r="RYY7" s="40"/>
      <c r="RYZ7" s="40"/>
      <c r="RZE7" s="7"/>
      <c r="RZF7" s="40"/>
      <c r="RZG7" s="40"/>
      <c r="RZH7" s="40"/>
      <c r="RZM7" s="7"/>
      <c r="RZN7" s="40"/>
      <c r="RZO7" s="40"/>
      <c r="RZP7" s="40"/>
      <c r="RZU7" s="7"/>
      <c r="RZV7" s="40"/>
      <c r="RZW7" s="40"/>
      <c r="RZX7" s="40"/>
      <c r="SAC7" s="7"/>
      <c r="SAD7" s="40"/>
      <c r="SAE7" s="40"/>
      <c r="SAF7" s="40"/>
      <c r="SAK7" s="7"/>
      <c r="SAL7" s="40"/>
      <c r="SAM7" s="40"/>
      <c r="SAN7" s="40"/>
      <c r="SAS7" s="7"/>
      <c r="SAT7" s="40"/>
      <c r="SAU7" s="40"/>
      <c r="SAV7" s="40"/>
      <c r="SBA7" s="7"/>
      <c r="SBB7" s="40"/>
      <c r="SBC7" s="40"/>
      <c r="SBD7" s="40"/>
      <c r="SBI7" s="7"/>
      <c r="SBJ7" s="40"/>
      <c r="SBK7" s="40"/>
      <c r="SBL7" s="40"/>
      <c r="SBQ7" s="7"/>
      <c r="SBR7" s="40"/>
      <c r="SBS7" s="40"/>
      <c r="SBT7" s="40"/>
      <c r="SBY7" s="7"/>
      <c r="SBZ7" s="40"/>
      <c r="SCA7" s="40"/>
      <c r="SCB7" s="40"/>
      <c r="SCG7" s="7"/>
      <c r="SCH7" s="40"/>
      <c r="SCI7" s="40"/>
      <c r="SCJ7" s="40"/>
      <c r="SCO7" s="7"/>
      <c r="SCP7" s="40"/>
      <c r="SCQ7" s="40"/>
      <c r="SCR7" s="40"/>
      <c r="SCW7" s="7"/>
      <c r="SCX7" s="40"/>
      <c r="SCY7" s="40"/>
      <c r="SCZ7" s="40"/>
      <c r="SDE7" s="7"/>
      <c r="SDF7" s="40"/>
      <c r="SDG7" s="40"/>
      <c r="SDH7" s="40"/>
      <c r="SDM7" s="7"/>
      <c r="SDN7" s="40"/>
      <c r="SDO7" s="40"/>
      <c r="SDP7" s="40"/>
      <c r="SDU7" s="7"/>
      <c r="SDV7" s="40"/>
      <c r="SDW7" s="40"/>
      <c r="SDX7" s="40"/>
      <c r="SEC7" s="7"/>
      <c r="SED7" s="40"/>
      <c r="SEE7" s="40"/>
      <c r="SEF7" s="40"/>
      <c r="SEK7" s="7"/>
      <c r="SEL7" s="40"/>
      <c r="SEM7" s="40"/>
      <c r="SEN7" s="40"/>
      <c r="SES7" s="7"/>
      <c r="SET7" s="40"/>
      <c r="SEU7" s="40"/>
      <c r="SEV7" s="40"/>
      <c r="SFA7" s="7"/>
      <c r="SFB7" s="40"/>
      <c r="SFC7" s="40"/>
      <c r="SFD7" s="40"/>
      <c r="SFI7" s="7"/>
      <c r="SFJ7" s="40"/>
      <c r="SFK7" s="40"/>
      <c r="SFL7" s="40"/>
      <c r="SFQ7" s="7"/>
      <c r="SFR7" s="40"/>
      <c r="SFS7" s="40"/>
      <c r="SFT7" s="40"/>
      <c r="SFY7" s="7"/>
      <c r="SFZ7" s="40"/>
      <c r="SGA7" s="40"/>
      <c r="SGB7" s="40"/>
      <c r="SGG7" s="7"/>
      <c r="SGH7" s="40"/>
      <c r="SGI7" s="40"/>
      <c r="SGJ7" s="40"/>
      <c r="SGO7" s="7"/>
      <c r="SGP7" s="40"/>
      <c r="SGQ7" s="40"/>
      <c r="SGR7" s="40"/>
      <c r="SGW7" s="7"/>
      <c r="SGX7" s="40"/>
      <c r="SGY7" s="40"/>
      <c r="SGZ7" s="40"/>
      <c r="SHE7" s="7"/>
      <c r="SHF7" s="40"/>
      <c r="SHG7" s="40"/>
      <c r="SHH7" s="40"/>
      <c r="SHM7" s="7"/>
      <c r="SHN7" s="40"/>
      <c r="SHO7" s="40"/>
      <c r="SHP7" s="40"/>
      <c r="SHU7" s="7"/>
      <c r="SHV7" s="40"/>
      <c r="SHW7" s="40"/>
      <c r="SHX7" s="40"/>
      <c r="SIC7" s="7"/>
      <c r="SID7" s="40"/>
      <c r="SIE7" s="40"/>
      <c r="SIF7" s="40"/>
      <c r="SIK7" s="7"/>
      <c r="SIL7" s="40"/>
      <c r="SIM7" s="40"/>
      <c r="SIN7" s="40"/>
      <c r="SIS7" s="7"/>
      <c r="SIT7" s="40"/>
      <c r="SIU7" s="40"/>
      <c r="SIV7" s="40"/>
      <c r="SJA7" s="7"/>
      <c r="SJB7" s="40"/>
      <c r="SJC7" s="40"/>
      <c r="SJD7" s="40"/>
      <c r="SJI7" s="7"/>
      <c r="SJJ7" s="40"/>
      <c r="SJK7" s="40"/>
      <c r="SJL7" s="40"/>
      <c r="SJQ7" s="7"/>
      <c r="SJR7" s="40"/>
      <c r="SJS7" s="40"/>
      <c r="SJT7" s="40"/>
      <c r="SJY7" s="7"/>
      <c r="SJZ7" s="40"/>
      <c r="SKA7" s="40"/>
      <c r="SKB7" s="40"/>
      <c r="SKG7" s="7"/>
      <c r="SKH7" s="40"/>
      <c r="SKI7" s="40"/>
      <c r="SKJ7" s="40"/>
      <c r="SKO7" s="7"/>
      <c r="SKP7" s="40"/>
      <c r="SKQ7" s="40"/>
      <c r="SKR7" s="40"/>
      <c r="SKW7" s="7"/>
      <c r="SKX7" s="40"/>
      <c r="SKY7" s="40"/>
      <c r="SKZ7" s="40"/>
      <c r="SLE7" s="7"/>
      <c r="SLF7" s="40"/>
      <c r="SLG7" s="40"/>
      <c r="SLH7" s="40"/>
      <c r="SLM7" s="7"/>
      <c r="SLN7" s="40"/>
      <c r="SLO7" s="40"/>
      <c r="SLP7" s="40"/>
      <c r="SLU7" s="7"/>
      <c r="SLV7" s="40"/>
      <c r="SLW7" s="40"/>
      <c r="SLX7" s="40"/>
      <c r="SMC7" s="7"/>
      <c r="SMD7" s="40"/>
      <c r="SME7" s="40"/>
      <c r="SMF7" s="40"/>
      <c r="SMK7" s="7"/>
      <c r="SML7" s="40"/>
      <c r="SMM7" s="40"/>
      <c r="SMN7" s="40"/>
      <c r="SMS7" s="7"/>
      <c r="SMT7" s="40"/>
      <c r="SMU7" s="40"/>
      <c r="SMV7" s="40"/>
      <c r="SNA7" s="7"/>
      <c r="SNB7" s="40"/>
      <c r="SNC7" s="40"/>
      <c r="SND7" s="40"/>
      <c r="SNI7" s="7"/>
      <c r="SNJ7" s="40"/>
      <c r="SNK7" s="40"/>
      <c r="SNL7" s="40"/>
      <c r="SNQ7" s="7"/>
      <c r="SNR7" s="40"/>
      <c r="SNS7" s="40"/>
      <c r="SNT7" s="40"/>
      <c r="SNY7" s="7"/>
      <c r="SNZ7" s="40"/>
      <c r="SOA7" s="40"/>
      <c r="SOB7" s="40"/>
      <c r="SOG7" s="7"/>
      <c r="SOH7" s="40"/>
      <c r="SOI7" s="40"/>
      <c r="SOJ7" s="40"/>
      <c r="SOO7" s="7"/>
      <c r="SOP7" s="40"/>
      <c r="SOQ7" s="40"/>
      <c r="SOR7" s="40"/>
      <c r="SOW7" s="7"/>
      <c r="SOX7" s="40"/>
      <c r="SOY7" s="40"/>
      <c r="SOZ7" s="40"/>
      <c r="SPE7" s="7"/>
      <c r="SPF7" s="40"/>
      <c r="SPG7" s="40"/>
      <c r="SPH7" s="40"/>
      <c r="SPM7" s="7"/>
      <c r="SPN7" s="40"/>
      <c r="SPO7" s="40"/>
      <c r="SPP7" s="40"/>
      <c r="SPU7" s="7"/>
      <c r="SPV7" s="40"/>
      <c r="SPW7" s="40"/>
      <c r="SPX7" s="40"/>
      <c r="SQC7" s="7"/>
      <c r="SQD7" s="40"/>
      <c r="SQE7" s="40"/>
      <c r="SQF7" s="40"/>
      <c r="SQK7" s="7"/>
      <c r="SQL7" s="40"/>
      <c r="SQM7" s="40"/>
      <c r="SQN7" s="40"/>
      <c r="SQS7" s="7"/>
      <c r="SQT7" s="40"/>
      <c r="SQU7" s="40"/>
      <c r="SQV7" s="40"/>
      <c r="SRA7" s="7"/>
      <c r="SRB7" s="40"/>
      <c r="SRC7" s="40"/>
      <c r="SRD7" s="40"/>
      <c r="SRI7" s="7"/>
      <c r="SRJ7" s="40"/>
      <c r="SRK7" s="40"/>
      <c r="SRL7" s="40"/>
      <c r="SRQ7" s="7"/>
      <c r="SRR7" s="40"/>
      <c r="SRS7" s="40"/>
      <c r="SRT7" s="40"/>
      <c r="SRY7" s="7"/>
      <c r="SRZ7" s="40"/>
      <c r="SSA7" s="40"/>
      <c r="SSB7" s="40"/>
      <c r="SSG7" s="7"/>
      <c r="SSH7" s="40"/>
      <c r="SSI7" s="40"/>
      <c r="SSJ7" s="40"/>
      <c r="SSO7" s="7"/>
      <c r="SSP7" s="40"/>
      <c r="SSQ7" s="40"/>
      <c r="SSR7" s="40"/>
      <c r="SSW7" s="7"/>
      <c r="SSX7" s="40"/>
      <c r="SSY7" s="40"/>
      <c r="SSZ7" s="40"/>
      <c r="STE7" s="7"/>
      <c r="STF7" s="40"/>
      <c r="STG7" s="40"/>
      <c r="STH7" s="40"/>
      <c r="STM7" s="7"/>
      <c r="STN7" s="40"/>
      <c r="STO7" s="40"/>
      <c r="STP7" s="40"/>
      <c r="STU7" s="7"/>
      <c r="STV7" s="40"/>
      <c r="STW7" s="40"/>
      <c r="STX7" s="40"/>
      <c r="SUC7" s="7"/>
      <c r="SUD7" s="40"/>
      <c r="SUE7" s="40"/>
      <c r="SUF7" s="40"/>
      <c r="SUK7" s="7"/>
      <c r="SUL7" s="40"/>
      <c r="SUM7" s="40"/>
      <c r="SUN7" s="40"/>
      <c r="SUS7" s="7"/>
      <c r="SUT7" s="40"/>
      <c r="SUU7" s="40"/>
      <c r="SUV7" s="40"/>
      <c r="SVA7" s="7"/>
      <c r="SVB7" s="40"/>
      <c r="SVC7" s="40"/>
      <c r="SVD7" s="40"/>
      <c r="SVI7" s="7"/>
      <c r="SVJ7" s="40"/>
      <c r="SVK7" s="40"/>
      <c r="SVL7" s="40"/>
      <c r="SVQ7" s="7"/>
      <c r="SVR7" s="40"/>
      <c r="SVS7" s="40"/>
      <c r="SVT7" s="40"/>
      <c r="SVY7" s="7"/>
      <c r="SVZ7" s="40"/>
      <c r="SWA7" s="40"/>
      <c r="SWB7" s="40"/>
      <c r="SWG7" s="7"/>
      <c r="SWH7" s="40"/>
      <c r="SWI7" s="40"/>
      <c r="SWJ7" s="40"/>
      <c r="SWO7" s="7"/>
      <c r="SWP7" s="40"/>
      <c r="SWQ7" s="40"/>
      <c r="SWR7" s="40"/>
      <c r="SWW7" s="7"/>
      <c r="SWX7" s="40"/>
      <c r="SWY7" s="40"/>
      <c r="SWZ7" s="40"/>
      <c r="SXE7" s="7"/>
      <c r="SXF7" s="40"/>
      <c r="SXG7" s="40"/>
      <c r="SXH7" s="40"/>
      <c r="SXM7" s="7"/>
      <c r="SXN7" s="40"/>
      <c r="SXO7" s="40"/>
      <c r="SXP7" s="40"/>
      <c r="SXU7" s="7"/>
      <c r="SXV7" s="40"/>
      <c r="SXW7" s="40"/>
      <c r="SXX7" s="40"/>
      <c r="SYC7" s="7"/>
      <c r="SYD7" s="40"/>
      <c r="SYE7" s="40"/>
      <c r="SYF7" s="40"/>
      <c r="SYK7" s="7"/>
      <c r="SYL7" s="40"/>
      <c r="SYM7" s="40"/>
      <c r="SYN7" s="40"/>
      <c r="SYS7" s="7"/>
      <c r="SYT7" s="40"/>
      <c r="SYU7" s="40"/>
      <c r="SYV7" s="40"/>
      <c r="SZA7" s="7"/>
      <c r="SZB7" s="40"/>
      <c r="SZC7" s="40"/>
      <c r="SZD7" s="40"/>
      <c r="SZI7" s="7"/>
      <c r="SZJ7" s="40"/>
      <c r="SZK7" s="40"/>
      <c r="SZL7" s="40"/>
      <c r="SZQ7" s="7"/>
      <c r="SZR7" s="40"/>
      <c r="SZS7" s="40"/>
      <c r="SZT7" s="40"/>
      <c r="SZY7" s="7"/>
      <c r="SZZ7" s="40"/>
      <c r="TAA7" s="40"/>
      <c r="TAB7" s="40"/>
      <c r="TAG7" s="7"/>
      <c r="TAH7" s="40"/>
      <c r="TAI7" s="40"/>
      <c r="TAJ7" s="40"/>
      <c r="TAO7" s="7"/>
      <c r="TAP7" s="40"/>
      <c r="TAQ7" s="40"/>
      <c r="TAR7" s="40"/>
      <c r="TAW7" s="7"/>
      <c r="TAX7" s="40"/>
      <c r="TAY7" s="40"/>
      <c r="TAZ7" s="40"/>
      <c r="TBE7" s="7"/>
      <c r="TBF7" s="40"/>
      <c r="TBG7" s="40"/>
      <c r="TBH7" s="40"/>
      <c r="TBM7" s="7"/>
      <c r="TBN7" s="40"/>
      <c r="TBO7" s="40"/>
      <c r="TBP7" s="40"/>
      <c r="TBU7" s="7"/>
      <c r="TBV7" s="40"/>
      <c r="TBW7" s="40"/>
      <c r="TBX7" s="40"/>
      <c r="TCC7" s="7"/>
      <c r="TCD7" s="40"/>
      <c r="TCE7" s="40"/>
      <c r="TCF7" s="40"/>
      <c r="TCK7" s="7"/>
      <c r="TCL7" s="40"/>
      <c r="TCM7" s="40"/>
      <c r="TCN7" s="40"/>
      <c r="TCS7" s="7"/>
      <c r="TCT7" s="40"/>
      <c r="TCU7" s="40"/>
      <c r="TCV7" s="40"/>
      <c r="TDA7" s="7"/>
      <c r="TDB7" s="40"/>
      <c r="TDC7" s="40"/>
      <c r="TDD7" s="40"/>
      <c r="TDI7" s="7"/>
      <c r="TDJ7" s="40"/>
      <c r="TDK7" s="40"/>
      <c r="TDL7" s="40"/>
      <c r="TDQ7" s="7"/>
      <c r="TDR7" s="40"/>
      <c r="TDS7" s="40"/>
      <c r="TDT7" s="40"/>
      <c r="TDY7" s="7"/>
      <c r="TDZ7" s="40"/>
      <c r="TEA7" s="40"/>
      <c r="TEB7" s="40"/>
      <c r="TEG7" s="7"/>
      <c r="TEH7" s="40"/>
      <c r="TEI7" s="40"/>
      <c r="TEJ7" s="40"/>
      <c r="TEO7" s="7"/>
      <c r="TEP7" s="40"/>
      <c r="TEQ7" s="40"/>
      <c r="TER7" s="40"/>
      <c r="TEW7" s="7"/>
      <c r="TEX7" s="40"/>
      <c r="TEY7" s="40"/>
      <c r="TEZ7" s="40"/>
      <c r="TFE7" s="7"/>
      <c r="TFF7" s="40"/>
      <c r="TFG7" s="40"/>
      <c r="TFH7" s="40"/>
      <c r="TFM7" s="7"/>
      <c r="TFN7" s="40"/>
      <c r="TFO7" s="40"/>
      <c r="TFP7" s="40"/>
      <c r="TFU7" s="7"/>
      <c r="TFV7" s="40"/>
      <c r="TFW7" s="40"/>
      <c r="TFX7" s="40"/>
      <c r="TGC7" s="7"/>
      <c r="TGD7" s="40"/>
      <c r="TGE7" s="40"/>
      <c r="TGF7" s="40"/>
      <c r="TGK7" s="7"/>
      <c r="TGL7" s="40"/>
      <c r="TGM7" s="40"/>
      <c r="TGN7" s="40"/>
      <c r="TGS7" s="7"/>
      <c r="TGT7" s="40"/>
      <c r="TGU7" s="40"/>
      <c r="TGV7" s="40"/>
      <c r="THA7" s="7"/>
      <c r="THB7" s="40"/>
      <c r="THC7" s="40"/>
      <c r="THD7" s="40"/>
      <c r="THI7" s="7"/>
      <c r="THJ7" s="40"/>
      <c r="THK7" s="40"/>
      <c r="THL7" s="40"/>
      <c r="THQ7" s="7"/>
      <c r="THR7" s="40"/>
      <c r="THS7" s="40"/>
      <c r="THT7" s="40"/>
      <c r="THY7" s="7"/>
      <c r="THZ7" s="40"/>
      <c r="TIA7" s="40"/>
      <c r="TIB7" s="40"/>
      <c r="TIG7" s="7"/>
      <c r="TIH7" s="40"/>
      <c r="TII7" s="40"/>
      <c r="TIJ7" s="40"/>
      <c r="TIO7" s="7"/>
      <c r="TIP7" s="40"/>
      <c r="TIQ7" s="40"/>
      <c r="TIR7" s="40"/>
      <c r="TIW7" s="7"/>
      <c r="TIX7" s="40"/>
      <c r="TIY7" s="40"/>
      <c r="TIZ7" s="40"/>
      <c r="TJE7" s="7"/>
      <c r="TJF7" s="40"/>
      <c r="TJG7" s="40"/>
      <c r="TJH7" s="40"/>
      <c r="TJM7" s="7"/>
      <c r="TJN7" s="40"/>
      <c r="TJO7" s="40"/>
      <c r="TJP7" s="40"/>
      <c r="TJU7" s="7"/>
      <c r="TJV7" s="40"/>
      <c r="TJW7" s="40"/>
      <c r="TJX7" s="40"/>
      <c r="TKC7" s="7"/>
      <c r="TKD7" s="40"/>
      <c r="TKE7" s="40"/>
      <c r="TKF7" s="40"/>
      <c r="TKK7" s="7"/>
      <c r="TKL7" s="40"/>
      <c r="TKM7" s="40"/>
      <c r="TKN7" s="40"/>
      <c r="TKS7" s="7"/>
      <c r="TKT7" s="40"/>
      <c r="TKU7" s="40"/>
      <c r="TKV7" s="40"/>
      <c r="TLA7" s="7"/>
      <c r="TLB7" s="40"/>
      <c r="TLC7" s="40"/>
      <c r="TLD7" s="40"/>
      <c r="TLI7" s="7"/>
      <c r="TLJ7" s="40"/>
      <c r="TLK7" s="40"/>
      <c r="TLL7" s="40"/>
      <c r="TLQ7" s="7"/>
      <c r="TLR7" s="40"/>
      <c r="TLS7" s="40"/>
      <c r="TLT7" s="40"/>
      <c r="TLY7" s="7"/>
      <c r="TLZ7" s="40"/>
      <c r="TMA7" s="40"/>
      <c r="TMB7" s="40"/>
      <c r="TMG7" s="7"/>
      <c r="TMH7" s="40"/>
      <c r="TMI7" s="40"/>
      <c r="TMJ7" s="40"/>
      <c r="TMO7" s="7"/>
      <c r="TMP7" s="40"/>
      <c r="TMQ7" s="40"/>
      <c r="TMR7" s="40"/>
      <c r="TMW7" s="7"/>
      <c r="TMX7" s="40"/>
      <c r="TMY7" s="40"/>
      <c r="TMZ7" s="40"/>
      <c r="TNE7" s="7"/>
      <c r="TNF7" s="40"/>
      <c r="TNG7" s="40"/>
      <c r="TNH7" s="40"/>
      <c r="TNM7" s="7"/>
      <c r="TNN7" s="40"/>
      <c r="TNO7" s="40"/>
      <c r="TNP7" s="40"/>
      <c r="TNU7" s="7"/>
      <c r="TNV7" s="40"/>
      <c r="TNW7" s="40"/>
      <c r="TNX7" s="40"/>
      <c r="TOC7" s="7"/>
      <c r="TOD7" s="40"/>
      <c r="TOE7" s="40"/>
      <c r="TOF7" s="40"/>
      <c r="TOK7" s="7"/>
      <c r="TOL7" s="40"/>
      <c r="TOM7" s="40"/>
      <c r="TON7" s="40"/>
      <c r="TOS7" s="7"/>
      <c r="TOT7" s="40"/>
      <c r="TOU7" s="40"/>
      <c r="TOV7" s="40"/>
      <c r="TPA7" s="7"/>
      <c r="TPB7" s="40"/>
      <c r="TPC7" s="40"/>
      <c r="TPD7" s="40"/>
      <c r="TPI7" s="7"/>
      <c r="TPJ7" s="40"/>
      <c r="TPK7" s="40"/>
      <c r="TPL7" s="40"/>
      <c r="TPQ7" s="7"/>
      <c r="TPR7" s="40"/>
      <c r="TPS7" s="40"/>
      <c r="TPT7" s="40"/>
      <c r="TPY7" s="7"/>
      <c r="TPZ7" s="40"/>
      <c r="TQA7" s="40"/>
      <c r="TQB7" s="40"/>
      <c r="TQG7" s="7"/>
      <c r="TQH7" s="40"/>
      <c r="TQI7" s="40"/>
      <c r="TQJ7" s="40"/>
      <c r="TQO7" s="7"/>
      <c r="TQP7" s="40"/>
      <c r="TQQ7" s="40"/>
      <c r="TQR7" s="40"/>
      <c r="TQW7" s="7"/>
      <c r="TQX7" s="40"/>
      <c r="TQY7" s="40"/>
      <c r="TQZ7" s="40"/>
      <c r="TRE7" s="7"/>
      <c r="TRF7" s="40"/>
      <c r="TRG7" s="40"/>
      <c r="TRH7" s="40"/>
      <c r="TRM7" s="7"/>
      <c r="TRN7" s="40"/>
      <c r="TRO7" s="40"/>
      <c r="TRP7" s="40"/>
      <c r="TRU7" s="7"/>
      <c r="TRV7" s="40"/>
      <c r="TRW7" s="40"/>
      <c r="TRX7" s="40"/>
      <c r="TSC7" s="7"/>
      <c r="TSD7" s="40"/>
      <c r="TSE7" s="40"/>
      <c r="TSF7" s="40"/>
      <c r="TSK7" s="7"/>
      <c r="TSL7" s="40"/>
      <c r="TSM7" s="40"/>
      <c r="TSN7" s="40"/>
      <c r="TSS7" s="7"/>
      <c r="TST7" s="40"/>
      <c r="TSU7" s="40"/>
      <c r="TSV7" s="40"/>
      <c r="TTA7" s="7"/>
      <c r="TTB7" s="40"/>
      <c r="TTC7" s="40"/>
      <c r="TTD7" s="40"/>
      <c r="TTI7" s="7"/>
      <c r="TTJ7" s="40"/>
      <c r="TTK7" s="40"/>
      <c r="TTL7" s="40"/>
      <c r="TTQ7" s="7"/>
      <c r="TTR7" s="40"/>
      <c r="TTS7" s="40"/>
      <c r="TTT7" s="40"/>
      <c r="TTY7" s="7"/>
      <c r="TTZ7" s="40"/>
      <c r="TUA7" s="40"/>
      <c r="TUB7" s="40"/>
      <c r="TUG7" s="7"/>
      <c r="TUH7" s="40"/>
      <c r="TUI7" s="40"/>
      <c r="TUJ7" s="40"/>
      <c r="TUO7" s="7"/>
      <c r="TUP7" s="40"/>
      <c r="TUQ7" s="40"/>
      <c r="TUR7" s="40"/>
      <c r="TUW7" s="7"/>
      <c r="TUX7" s="40"/>
      <c r="TUY7" s="40"/>
      <c r="TUZ7" s="40"/>
      <c r="TVE7" s="7"/>
      <c r="TVF7" s="40"/>
      <c r="TVG7" s="40"/>
      <c r="TVH7" s="40"/>
      <c r="TVM7" s="7"/>
      <c r="TVN7" s="40"/>
      <c r="TVO7" s="40"/>
      <c r="TVP7" s="40"/>
      <c r="TVU7" s="7"/>
      <c r="TVV7" s="40"/>
      <c r="TVW7" s="40"/>
      <c r="TVX7" s="40"/>
      <c r="TWC7" s="7"/>
      <c r="TWD7" s="40"/>
      <c r="TWE7" s="40"/>
      <c r="TWF7" s="40"/>
      <c r="TWK7" s="7"/>
      <c r="TWL7" s="40"/>
      <c r="TWM7" s="40"/>
      <c r="TWN7" s="40"/>
      <c r="TWS7" s="7"/>
      <c r="TWT7" s="40"/>
      <c r="TWU7" s="40"/>
      <c r="TWV7" s="40"/>
      <c r="TXA7" s="7"/>
      <c r="TXB7" s="40"/>
      <c r="TXC7" s="40"/>
      <c r="TXD7" s="40"/>
      <c r="TXI7" s="7"/>
      <c r="TXJ7" s="40"/>
      <c r="TXK7" s="40"/>
      <c r="TXL7" s="40"/>
      <c r="TXQ7" s="7"/>
      <c r="TXR7" s="40"/>
      <c r="TXS7" s="40"/>
      <c r="TXT7" s="40"/>
      <c r="TXY7" s="7"/>
      <c r="TXZ7" s="40"/>
      <c r="TYA7" s="40"/>
      <c r="TYB7" s="40"/>
      <c r="TYG7" s="7"/>
      <c r="TYH7" s="40"/>
      <c r="TYI7" s="40"/>
      <c r="TYJ7" s="40"/>
      <c r="TYO7" s="7"/>
      <c r="TYP7" s="40"/>
      <c r="TYQ7" s="40"/>
      <c r="TYR7" s="40"/>
      <c r="TYW7" s="7"/>
      <c r="TYX7" s="40"/>
      <c r="TYY7" s="40"/>
      <c r="TYZ7" s="40"/>
      <c r="TZE7" s="7"/>
      <c r="TZF7" s="40"/>
      <c r="TZG7" s="40"/>
      <c r="TZH7" s="40"/>
      <c r="TZM7" s="7"/>
      <c r="TZN7" s="40"/>
      <c r="TZO7" s="40"/>
      <c r="TZP7" s="40"/>
      <c r="TZU7" s="7"/>
      <c r="TZV7" s="40"/>
      <c r="TZW7" s="40"/>
      <c r="TZX7" s="40"/>
      <c r="UAC7" s="7"/>
      <c r="UAD7" s="40"/>
      <c r="UAE7" s="40"/>
      <c r="UAF7" s="40"/>
      <c r="UAK7" s="7"/>
      <c r="UAL7" s="40"/>
      <c r="UAM7" s="40"/>
      <c r="UAN7" s="40"/>
      <c r="UAS7" s="7"/>
      <c r="UAT7" s="40"/>
      <c r="UAU7" s="40"/>
      <c r="UAV7" s="40"/>
      <c r="UBA7" s="7"/>
      <c r="UBB7" s="40"/>
      <c r="UBC7" s="40"/>
      <c r="UBD7" s="40"/>
      <c r="UBI7" s="7"/>
      <c r="UBJ7" s="40"/>
      <c r="UBK7" s="40"/>
      <c r="UBL7" s="40"/>
      <c r="UBQ7" s="7"/>
      <c r="UBR7" s="40"/>
      <c r="UBS7" s="40"/>
      <c r="UBT7" s="40"/>
      <c r="UBY7" s="7"/>
      <c r="UBZ7" s="40"/>
      <c r="UCA7" s="40"/>
      <c r="UCB7" s="40"/>
      <c r="UCG7" s="7"/>
      <c r="UCH7" s="40"/>
      <c r="UCI7" s="40"/>
      <c r="UCJ7" s="40"/>
      <c r="UCO7" s="7"/>
      <c r="UCP7" s="40"/>
      <c r="UCQ7" s="40"/>
      <c r="UCR7" s="40"/>
      <c r="UCW7" s="7"/>
      <c r="UCX7" s="40"/>
      <c r="UCY7" s="40"/>
      <c r="UCZ7" s="40"/>
      <c r="UDE7" s="7"/>
      <c r="UDF7" s="40"/>
      <c r="UDG7" s="40"/>
      <c r="UDH7" s="40"/>
      <c r="UDM7" s="7"/>
      <c r="UDN7" s="40"/>
      <c r="UDO7" s="40"/>
      <c r="UDP7" s="40"/>
      <c r="UDU7" s="7"/>
      <c r="UDV7" s="40"/>
      <c r="UDW7" s="40"/>
      <c r="UDX7" s="40"/>
      <c r="UEC7" s="7"/>
      <c r="UED7" s="40"/>
      <c r="UEE7" s="40"/>
      <c r="UEF7" s="40"/>
      <c r="UEK7" s="7"/>
      <c r="UEL7" s="40"/>
      <c r="UEM7" s="40"/>
      <c r="UEN7" s="40"/>
      <c r="UES7" s="7"/>
      <c r="UET7" s="40"/>
      <c r="UEU7" s="40"/>
      <c r="UEV7" s="40"/>
      <c r="UFA7" s="7"/>
      <c r="UFB7" s="40"/>
      <c r="UFC7" s="40"/>
      <c r="UFD7" s="40"/>
      <c r="UFI7" s="7"/>
      <c r="UFJ7" s="40"/>
      <c r="UFK7" s="40"/>
      <c r="UFL7" s="40"/>
      <c r="UFQ7" s="7"/>
      <c r="UFR7" s="40"/>
      <c r="UFS7" s="40"/>
      <c r="UFT7" s="40"/>
      <c r="UFY7" s="7"/>
      <c r="UFZ7" s="40"/>
      <c r="UGA7" s="40"/>
      <c r="UGB7" s="40"/>
      <c r="UGG7" s="7"/>
      <c r="UGH7" s="40"/>
      <c r="UGI7" s="40"/>
      <c r="UGJ7" s="40"/>
      <c r="UGO7" s="7"/>
      <c r="UGP7" s="40"/>
      <c r="UGQ7" s="40"/>
      <c r="UGR7" s="40"/>
      <c r="UGW7" s="7"/>
      <c r="UGX7" s="40"/>
      <c r="UGY7" s="40"/>
      <c r="UGZ7" s="40"/>
      <c r="UHE7" s="7"/>
      <c r="UHF7" s="40"/>
      <c r="UHG7" s="40"/>
      <c r="UHH7" s="40"/>
      <c r="UHM7" s="7"/>
      <c r="UHN7" s="40"/>
      <c r="UHO7" s="40"/>
      <c r="UHP7" s="40"/>
      <c r="UHU7" s="7"/>
      <c r="UHV7" s="40"/>
      <c r="UHW7" s="40"/>
      <c r="UHX7" s="40"/>
      <c r="UIC7" s="7"/>
      <c r="UID7" s="40"/>
      <c r="UIE7" s="40"/>
      <c r="UIF7" s="40"/>
      <c r="UIK7" s="7"/>
      <c r="UIL7" s="40"/>
      <c r="UIM7" s="40"/>
      <c r="UIN7" s="40"/>
      <c r="UIS7" s="7"/>
      <c r="UIT7" s="40"/>
      <c r="UIU7" s="40"/>
      <c r="UIV7" s="40"/>
      <c r="UJA7" s="7"/>
      <c r="UJB7" s="40"/>
      <c r="UJC7" s="40"/>
      <c r="UJD7" s="40"/>
      <c r="UJI7" s="7"/>
      <c r="UJJ7" s="40"/>
      <c r="UJK7" s="40"/>
      <c r="UJL7" s="40"/>
      <c r="UJQ7" s="7"/>
      <c r="UJR7" s="40"/>
      <c r="UJS7" s="40"/>
      <c r="UJT7" s="40"/>
      <c r="UJY7" s="7"/>
      <c r="UJZ7" s="40"/>
      <c r="UKA7" s="40"/>
      <c r="UKB7" s="40"/>
      <c r="UKG7" s="7"/>
      <c r="UKH7" s="40"/>
      <c r="UKI7" s="40"/>
      <c r="UKJ7" s="40"/>
      <c r="UKO7" s="7"/>
      <c r="UKP7" s="40"/>
      <c r="UKQ7" s="40"/>
      <c r="UKR7" s="40"/>
      <c r="UKW7" s="7"/>
      <c r="UKX7" s="40"/>
      <c r="UKY7" s="40"/>
      <c r="UKZ7" s="40"/>
      <c r="ULE7" s="7"/>
      <c r="ULF7" s="40"/>
      <c r="ULG7" s="40"/>
      <c r="ULH7" s="40"/>
      <c r="ULM7" s="7"/>
      <c r="ULN7" s="40"/>
      <c r="ULO7" s="40"/>
      <c r="ULP7" s="40"/>
      <c r="ULU7" s="7"/>
      <c r="ULV7" s="40"/>
      <c r="ULW7" s="40"/>
      <c r="ULX7" s="40"/>
      <c r="UMC7" s="7"/>
      <c r="UMD7" s="40"/>
      <c r="UME7" s="40"/>
      <c r="UMF7" s="40"/>
      <c r="UMK7" s="7"/>
      <c r="UML7" s="40"/>
      <c r="UMM7" s="40"/>
      <c r="UMN7" s="40"/>
      <c r="UMS7" s="7"/>
      <c r="UMT7" s="40"/>
      <c r="UMU7" s="40"/>
      <c r="UMV7" s="40"/>
      <c r="UNA7" s="7"/>
      <c r="UNB7" s="40"/>
      <c r="UNC7" s="40"/>
      <c r="UND7" s="40"/>
      <c r="UNI7" s="7"/>
      <c r="UNJ7" s="40"/>
      <c r="UNK7" s="40"/>
      <c r="UNL7" s="40"/>
      <c r="UNQ7" s="7"/>
      <c r="UNR7" s="40"/>
      <c r="UNS7" s="40"/>
      <c r="UNT7" s="40"/>
      <c r="UNY7" s="7"/>
      <c r="UNZ7" s="40"/>
      <c r="UOA7" s="40"/>
      <c r="UOB7" s="40"/>
      <c r="UOG7" s="7"/>
      <c r="UOH7" s="40"/>
      <c r="UOI7" s="40"/>
      <c r="UOJ7" s="40"/>
      <c r="UOO7" s="7"/>
      <c r="UOP7" s="40"/>
      <c r="UOQ7" s="40"/>
      <c r="UOR7" s="40"/>
      <c r="UOW7" s="7"/>
      <c r="UOX7" s="40"/>
      <c r="UOY7" s="40"/>
      <c r="UOZ7" s="40"/>
      <c r="UPE7" s="7"/>
      <c r="UPF7" s="40"/>
      <c r="UPG7" s="40"/>
      <c r="UPH7" s="40"/>
      <c r="UPM7" s="7"/>
      <c r="UPN7" s="40"/>
      <c r="UPO7" s="40"/>
      <c r="UPP7" s="40"/>
      <c r="UPU7" s="7"/>
      <c r="UPV7" s="40"/>
      <c r="UPW7" s="40"/>
      <c r="UPX7" s="40"/>
      <c r="UQC7" s="7"/>
      <c r="UQD7" s="40"/>
      <c r="UQE7" s="40"/>
      <c r="UQF7" s="40"/>
      <c r="UQK7" s="7"/>
      <c r="UQL7" s="40"/>
      <c r="UQM7" s="40"/>
      <c r="UQN7" s="40"/>
      <c r="UQS7" s="7"/>
      <c r="UQT7" s="40"/>
      <c r="UQU7" s="40"/>
      <c r="UQV7" s="40"/>
      <c r="URA7" s="7"/>
      <c r="URB7" s="40"/>
      <c r="URC7" s="40"/>
      <c r="URD7" s="40"/>
      <c r="URI7" s="7"/>
      <c r="URJ7" s="40"/>
      <c r="URK7" s="40"/>
      <c r="URL7" s="40"/>
      <c r="URQ7" s="7"/>
      <c r="URR7" s="40"/>
      <c r="URS7" s="40"/>
      <c r="URT7" s="40"/>
      <c r="URY7" s="7"/>
      <c r="URZ7" s="40"/>
      <c r="USA7" s="40"/>
      <c r="USB7" s="40"/>
      <c r="USG7" s="7"/>
      <c r="USH7" s="40"/>
      <c r="USI7" s="40"/>
      <c r="USJ7" s="40"/>
      <c r="USO7" s="7"/>
      <c r="USP7" s="40"/>
      <c r="USQ7" s="40"/>
      <c r="USR7" s="40"/>
      <c r="USW7" s="7"/>
      <c r="USX7" s="40"/>
      <c r="USY7" s="40"/>
      <c r="USZ7" s="40"/>
      <c r="UTE7" s="7"/>
      <c r="UTF7" s="40"/>
      <c r="UTG7" s="40"/>
      <c r="UTH7" s="40"/>
      <c r="UTM7" s="7"/>
      <c r="UTN7" s="40"/>
      <c r="UTO7" s="40"/>
      <c r="UTP7" s="40"/>
      <c r="UTU7" s="7"/>
      <c r="UTV7" s="40"/>
      <c r="UTW7" s="40"/>
      <c r="UTX7" s="40"/>
      <c r="UUC7" s="7"/>
      <c r="UUD7" s="40"/>
      <c r="UUE7" s="40"/>
      <c r="UUF7" s="40"/>
      <c r="UUK7" s="7"/>
      <c r="UUL7" s="40"/>
      <c r="UUM7" s="40"/>
      <c r="UUN7" s="40"/>
      <c r="UUS7" s="7"/>
      <c r="UUT7" s="40"/>
      <c r="UUU7" s="40"/>
      <c r="UUV7" s="40"/>
      <c r="UVA7" s="7"/>
      <c r="UVB7" s="40"/>
      <c r="UVC7" s="40"/>
      <c r="UVD7" s="40"/>
      <c r="UVI7" s="7"/>
      <c r="UVJ7" s="40"/>
      <c r="UVK7" s="40"/>
      <c r="UVL7" s="40"/>
      <c r="UVQ7" s="7"/>
      <c r="UVR7" s="40"/>
      <c r="UVS7" s="40"/>
      <c r="UVT7" s="40"/>
      <c r="UVY7" s="7"/>
      <c r="UVZ7" s="40"/>
      <c r="UWA7" s="40"/>
      <c r="UWB7" s="40"/>
      <c r="UWG7" s="7"/>
      <c r="UWH7" s="40"/>
      <c r="UWI7" s="40"/>
      <c r="UWJ7" s="40"/>
      <c r="UWO7" s="7"/>
      <c r="UWP7" s="40"/>
      <c r="UWQ7" s="40"/>
      <c r="UWR7" s="40"/>
      <c r="UWW7" s="7"/>
      <c r="UWX7" s="40"/>
      <c r="UWY7" s="40"/>
      <c r="UWZ7" s="40"/>
      <c r="UXE7" s="7"/>
      <c r="UXF7" s="40"/>
      <c r="UXG7" s="40"/>
      <c r="UXH7" s="40"/>
      <c r="UXM7" s="7"/>
      <c r="UXN7" s="40"/>
      <c r="UXO7" s="40"/>
      <c r="UXP7" s="40"/>
      <c r="UXU7" s="7"/>
      <c r="UXV7" s="40"/>
      <c r="UXW7" s="40"/>
      <c r="UXX7" s="40"/>
      <c r="UYC7" s="7"/>
      <c r="UYD7" s="40"/>
      <c r="UYE7" s="40"/>
      <c r="UYF7" s="40"/>
      <c r="UYK7" s="7"/>
      <c r="UYL7" s="40"/>
      <c r="UYM7" s="40"/>
      <c r="UYN7" s="40"/>
      <c r="UYS7" s="7"/>
      <c r="UYT7" s="40"/>
      <c r="UYU7" s="40"/>
      <c r="UYV7" s="40"/>
      <c r="UZA7" s="7"/>
      <c r="UZB7" s="40"/>
      <c r="UZC7" s="40"/>
      <c r="UZD7" s="40"/>
      <c r="UZI7" s="7"/>
      <c r="UZJ7" s="40"/>
      <c r="UZK7" s="40"/>
      <c r="UZL7" s="40"/>
      <c r="UZQ7" s="7"/>
      <c r="UZR7" s="40"/>
      <c r="UZS7" s="40"/>
      <c r="UZT7" s="40"/>
      <c r="UZY7" s="7"/>
      <c r="UZZ7" s="40"/>
      <c r="VAA7" s="40"/>
      <c r="VAB7" s="40"/>
      <c r="VAG7" s="7"/>
      <c r="VAH7" s="40"/>
      <c r="VAI7" s="40"/>
      <c r="VAJ7" s="40"/>
      <c r="VAO7" s="7"/>
      <c r="VAP7" s="40"/>
      <c r="VAQ7" s="40"/>
      <c r="VAR7" s="40"/>
      <c r="VAW7" s="7"/>
      <c r="VAX7" s="40"/>
      <c r="VAY7" s="40"/>
      <c r="VAZ7" s="40"/>
      <c r="VBE7" s="7"/>
      <c r="VBF7" s="40"/>
      <c r="VBG7" s="40"/>
      <c r="VBH7" s="40"/>
      <c r="VBM7" s="7"/>
      <c r="VBN7" s="40"/>
      <c r="VBO7" s="40"/>
      <c r="VBP7" s="40"/>
      <c r="VBU7" s="7"/>
      <c r="VBV7" s="40"/>
      <c r="VBW7" s="40"/>
      <c r="VBX7" s="40"/>
      <c r="VCC7" s="7"/>
      <c r="VCD7" s="40"/>
      <c r="VCE7" s="40"/>
      <c r="VCF7" s="40"/>
      <c r="VCK7" s="7"/>
      <c r="VCL7" s="40"/>
      <c r="VCM7" s="40"/>
      <c r="VCN7" s="40"/>
      <c r="VCS7" s="7"/>
      <c r="VCT7" s="40"/>
      <c r="VCU7" s="40"/>
      <c r="VCV7" s="40"/>
      <c r="VDA7" s="7"/>
      <c r="VDB7" s="40"/>
      <c r="VDC7" s="40"/>
      <c r="VDD7" s="40"/>
      <c r="VDI7" s="7"/>
      <c r="VDJ7" s="40"/>
      <c r="VDK7" s="40"/>
      <c r="VDL7" s="40"/>
      <c r="VDQ7" s="7"/>
      <c r="VDR7" s="40"/>
      <c r="VDS7" s="40"/>
      <c r="VDT7" s="40"/>
      <c r="VDY7" s="7"/>
      <c r="VDZ7" s="40"/>
      <c r="VEA7" s="40"/>
      <c r="VEB7" s="40"/>
      <c r="VEG7" s="7"/>
      <c r="VEH7" s="40"/>
      <c r="VEI7" s="40"/>
      <c r="VEJ7" s="40"/>
      <c r="VEO7" s="7"/>
      <c r="VEP7" s="40"/>
      <c r="VEQ7" s="40"/>
      <c r="VER7" s="40"/>
      <c r="VEW7" s="7"/>
      <c r="VEX7" s="40"/>
      <c r="VEY7" s="40"/>
      <c r="VEZ7" s="40"/>
      <c r="VFE7" s="7"/>
      <c r="VFF7" s="40"/>
      <c r="VFG7" s="40"/>
      <c r="VFH7" s="40"/>
      <c r="VFM7" s="7"/>
      <c r="VFN7" s="40"/>
      <c r="VFO7" s="40"/>
      <c r="VFP7" s="40"/>
      <c r="VFU7" s="7"/>
      <c r="VFV7" s="40"/>
      <c r="VFW7" s="40"/>
      <c r="VFX7" s="40"/>
      <c r="VGC7" s="7"/>
      <c r="VGD7" s="40"/>
      <c r="VGE7" s="40"/>
      <c r="VGF7" s="40"/>
      <c r="VGK7" s="7"/>
      <c r="VGL7" s="40"/>
      <c r="VGM7" s="40"/>
      <c r="VGN7" s="40"/>
      <c r="VGS7" s="7"/>
      <c r="VGT7" s="40"/>
      <c r="VGU7" s="40"/>
      <c r="VGV7" s="40"/>
      <c r="VHA7" s="7"/>
      <c r="VHB7" s="40"/>
      <c r="VHC7" s="40"/>
      <c r="VHD7" s="40"/>
      <c r="VHI7" s="7"/>
      <c r="VHJ7" s="40"/>
      <c r="VHK7" s="40"/>
      <c r="VHL7" s="40"/>
      <c r="VHQ7" s="7"/>
      <c r="VHR7" s="40"/>
      <c r="VHS7" s="40"/>
      <c r="VHT7" s="40"/>
      <c r="VHY7" s="7"/>
      <c r="VHZ7" s="40"/>
      <c r="VIA7" s="40"/>
      <c r="VIB7" s="40"/>
      <c r="VIG7" s="7"/>
      <c r="VIH7" s="40"/>
      <c r="VII7" s="40"/>
      <c r="VIJ7" s="40"/>
      <c r="VIO7" s="7"/>
      <c r="VIP7" s="40"/>
      <c r="VIQ7" s="40"/>
      <c r="VIR7" s="40"/>
      <c r="VIW7" s="7"/>
      <c r="VIX7" s="40"/>
      <c r="VIY7" s="40"/>
      <c r="VIZ7" s="40"/>
      <c r="VJE7" s="7"/>
      <c r="VJF7" s="40"/>
      <c r="VJG7" s="40"/>
      <c r="VJH7" s="40"/>
      <c r="VJM7" s="7"/>
      <c r="VJN7" s="40"/>
      <c r="VJO7" s="40"/>
      <c r="VJP7" s="40"/>
      <c r="VJU7" s="7"/>
      <c r="VJV7" s="40"/>
      <c r="VJW7" s="40"/>
      <c r="VJX7" s="40"/>
      <c r="VKC7" s="7"/>
      <c r="VKD7" s="40"/>
      <c r="VKE7" s="40"/>
      <c r="VKF7" s="40"/>
      <c r="VKK7" s="7"/>
      <c r="VKL7" s="40"/>
      <c r="VKM7" s="40"/>
      <c r="VKN7" s="40"/>
      <c r="VKS7" s="7"/>
      <c r="VKT7" s="40"/>
      <c r="VKU7" s="40"/>
      <c r="VKV7" s="40"/>
      <c r="VLA7" s="7"/>
      <c r="VLB7" s="40"/>
      <c r="VLC7" s="40"/>
      <c r="VLD7" s="40"/>
      <c r="VLI7" s="7"/>
      <c r="VLJ7" s="40"/>
      <c r="VLK7" s="40"/>
      <c r="VLL7" s="40"/>
      <c r="VLQ7" s="7"/>
      <c r="VLR7" s="40"/>
      <c r="VLS7" s="40"/>
      <c r="VLT7" s="40"/>
      <c r="VLY7" s="7"/>
      <c r="VLZ7" s="40"/>
      <c r="VMA7" s="40"/>
      <c r="VMB7" s="40"/>
      <c r="VMG7" s="7"/>
      <c r="VMH7" s="40"/>
      <c r="VMI7" s="40"/>
      <c r="VMJ7" s="40"/>
      <c r="VMO7" s="7"/>
      <c r="VMP7" s="40"/>
      <c r="VMQ7" s="40"/>
      <c r="VMR7" s="40"/>
      <c r="VMW7" s="7"/>
      <c r="VMX7" s="40"/>
      <c r="VMY7" s="40"/>
      <c r="VMZ7" s="40"/>
      <c r="VNE7" s="7"/>
      <c r="VNF7" s="40"/>
      <c r="VNG7" s="40"/>
      <c r="VNH7" s="40"/>
      <c r="VNM7" s="7"/>
      <c r="VNN7" s="40"/>
      <c r="VNO7" s="40"/>
      <c r="VNP7" s="40"/>
      <c r="VNU7" s="7"/>
      <c r="VNV7" s="40"/>
      <c r="VNW7" s="40"/>
      <c r="VNX7" s="40"/>
      <c r="VOC7" s="7"/>
      <c r="VOD7" s="40"/>
      <c r="VOE7" s="40"/>
      <c r="VOF7" s="40"/>
      <c r="VOK7" s="7"/>
      <c r="VOL7" s="40"/>
      <c r="VOM7" s="40"/>
      <c r="VON7" s="40"/>
      <c r="VOS7" s="7"/>
      <c r="VOT7" s="40"/>
      <c r="VOU7" s="40"/>
      <c r="VOV7" s="40"/>
      <c r="VPA7" s="7"/>
      <c r="VPB7" s="40"/>
      <c r="VPC7" s="40"/>
      <c r="VPD7" s="40"/>
      <c r="VPI7" s="7"/>
      <c r="VPJ7" s="40"/>
      <c r="VPK7" s="40"/>
      <c r="VPL7" s="40"/>
      <c r="VPQ7" s="7"/>
      <c r="VPR7" s="40"/>
      <c r="VPS7" s="40"/>
      <c r="VPT7" s="40"/>
      <c r="VPY7" s="7"/>
      <c r="VPZ7" s="40"/>
      <c r="VQA7" s="40"/>
      <c r="VQB7" s="40"/>
      <c r="VQG7" s="7"/>
      <c r="VQH7" s="40"/>
      <c r="VQI7" s="40"/>
      <c r="VQJ7" s="40"/>
      <c r="VQO7" s="7"/>
      <c r="VQP7" s="40"/>
      <c r="VQQ7" s="40"/>
      <c r="VQR7" s="40"/>
      <c r="VQW7" s="7"/>
      <c r="VQX7" s="40"/>
      <c r="VQY7" s="40"/>
      <c r="VQZ7" s="40"/>
      <c r="VRE7" s="7"/>
      <c r="VRF7" s="40"/>
      <c r="VRG7" s="40"/>
      <c r="VRH7" s="40"/>
      <c r="VRM7" s="7"/>
      <c r="VRN7" s="40"/>
      <c r="VRO7" s="40"/>
      <c r="VRP7" s="40"/>
      <c r="VRU7" s="7"/>
      <c r="VRV7" s="40"/>
      <c r="VRW7" s="40"/>
      <c r="VRX7" s="40"/>
      <c r="VSC7" s="7"/>
      <c r="VSD7" s="40"/>
      <c r="VSE7" s="40"/>
      <c r="VSF7" s="40"/>
      <c r="VSK7" s="7"/>
      <c r="VSL7" s="40"/>
      <c r="VSM7" s="40"/>
      <c r="VSN7" s="40"/>
      <c r="VSS7" s="7"/>
      <c r="VST7" s="40"/>
      <c r="VSU7" s="40"/>
      <c r="VSV7" s="40"/>
      <c r="VTA7" s="7"/>
      <c r="VTB7" s="40"/>
      <c r="VTC7" s="40"/>
      <c r="VTD7" s="40"/>
      <c r="VTI7" s="7"/>
      <c r="VTJ7" s="40"/>
      <c r="VTK7" s="40"/>
      <c r="VTL7" s="40"/>
      <c r="VTQ7" s="7"/>
      <c r="VTR7" s="40"/>
      <c r="VTS7" s="40"/>
      <c r="VTT7" s="40"/>
      <c r="VTY7" s="7"/>
      <c r="VTZ7" s="40"/>
      <c r="VUA7" s="40"/>
      <c r="VUB7" s="40"/>
      <c r="VUG7" s="7"/>
      <c r="VUH7" s="40"/>
      <c r="VUI7" s="40"/>
      <c r="VUJ7" s="40"/>
      <c r="VUO7" s="7"/>
      <c r="VUP7" s="40"/>
      <c r="VUQ7" s="40"/>
      <c r="VUR7" s="40"/>
      <c r="VUW7" s="7"/>
      <c r="VUX7" s="40"/>
      <c r="VUY7" s="40"/>
      <c r="VUZ7" s="40"/>
      <c r="VVE7" s="7"/>
      <c r="VVF7" s="40"/>
      <c r="VVG7" s="40"/>
      <c r="VVH7" s="40"/>
      <c r="VVM7" s="7"/>
      <c r="VVN7" s="40"/>
      <c r="VVO7" s="40"/>
      <c r="VVP7" s="40"/>
      <c r="VVU7" s="7"/>
      <c r="VVV7" s="40"/>
      <c r="VVW7" s="40"/>
      <c r="VVX7" s="40"/>
      <c r="VWC7" s="7"/>
      <c r="VWD7" s="40"/>
      <c r="VWE7" s="40"/>
      <c r="VWF7" s="40"/>
      <c r="VWK7" s="7"/>
      <c r="VWL7" s="40"/>
      <c r="VWM7" s="40"/>
      <c r="VWN7" s="40"/>
      <c r="VWS7" s="7"/>
      <c r="VWT7" s="40"/>
      <c r="VWU7" s="40"/>
      <c r="VWV7" s="40"/>
      <c r="VXA7" s="7"/>
      <c r="VXB7" s="40"/>
      <c r="VXC7" s="40"/>
      <c r="VXD7" s="40"/>
      <c r="VXI7" s="7"/>
      <c r="VXJ7" s="40"/>
      <c r="VXK7" s="40"/>
      <c r="VXL7" s="40"/>
      <c r="VXQ7" s="7"/>
      <c r="VXR7" s="40"/>
      <c r="VXS7" s="40"/>
      <c r="VXT7" s="40"/>
      <c r="VXY7" s="7"/>
      <c r="VXZ7" s="40"/>
      <c r="VYA7" s="40"/>
      <c r="VYB7" s="40"/>
      <c r="VYG7" s="7"/>
      <c r="VYH7" s="40"/>
      <c r="VYI7" s="40"/>
      <c r="VYJ7" s="40"/>
      <c r="VYO7" s="7"/>
      <c r="VYP7" s="40"/>
      <c r="VYQ7" s="40"/>
      <c r="VYR7" s="40"/>
      <c r="VYW7" s="7"/>
      <c r="VYX7" s="40"/>
      <c r="VYY7" s="40"/>
      <c r="VYZ7" s="40"/>
      <c r="VZE7" s="7"/>
      <c r="VZF7" s="40"/>
      <c r="VZG7" s="40"/>
      <c r="VZH7" s="40"/>
      <c r="VZM7" s="7"/>
      <c r="VZN7" s="40"/>
      <c r="VZO7" s="40"/>
      <c r="VZP7" s="40"/>
      <c r="VZU7" s="7"/>
      <c r="VZV7" s="40"/>
      <c r="VZW7" s="40"/>
      <c r="VZX7" s="40"/>
      <c r="WAC7" s="7"/>
      <c r="WAD7" s="40"/>
      <c r="WAE7" s="40"/>
      <c r="WAF7" s="40"/>
      <c r="WAK7" s="7"/>
      <c r="WAL7" s="40"/>
      <c r="WAM7" s="40"/>
      <c r="WAN7" s="40"/>
      <c r="WAS7" s="7"/>
      <c r="WAT7" s="40"/>
      <c r="WAU7" s="40"/>
      <c r="WAV7" s="40"/>
      <c r="WBA7" s="7"/>
      <c r="WBB7" s="40"/>
      <c r="WBC7" s="40"/>
      <c r="WBD7" s="40"/>
      <c r="WBI7" s="7"/>
      <c r="WBJ7" s="40"/>
      <c r="WBK7" s="40"/>
      <c r="WBL7" s="40"/>
      <c r="WBQ7" s="7"/>
      <c r="WBR7" s="40"/>
      <c r="WBS7" s="40"/>
      <c r="WBT7" s="40"/>
      <c r="WBY7" s="7"/>
      <c r="WBZ7" s="40"/>
      <c r="WCA7" s="40"/>
      <c r="WCB7" s="40"/>
      <c r="WCG7" s="7"/>
      <c r="WCH7" s="40"/>
      <c r="WCI7" s="40"/>
      <c r="WCJ7" s="40"/>
      <c r="WCO7" s="7"/>
      <c r="WCP7" s="40"/>
      <c r="WCQ7" s="40"/>
      <c r="WCR7" s="40"/>
      <c r="WCW7" s="7"/>
      <c r="WCX7" s="40"/>
      <c r="WCY7" s="40"/>
      <c r="WCZ7" s="40"/>
      <c r="WDE7" s="7"/>
      <c r="WDF7" s="40"/>
      <c r="WDG7" s="40"/>
      <c r="WDH7" s="40"/>
      <c r="WDM7" s="7"/>
      <c r="WDN7" s="40"/>
      <c r="WDO7" s="40"/>
      <c r="WDP7" s="40"/>
      <c r="WDU7" s="7"/>
      <c r="WDV7" s="40"/>
      <c r="WDW7" s="40"/>
      <c r="WDX7" s="40"/>
      <c r="WEC7" s="7"/>
      <c r="WED7" s="40"/>
      <c r="WEE7" s="40"/>
      <c r="WEF7" s="40"/>
      <c r="WEK7" s="7"/>
      <c r="WEL7" s="40"/>
      <c r="WEM7" s="40"/>
      <c r="WEN7" s="40"/>
      <c r="WES7" s="7"/>
      <c r="WET7" s="40"/>
      <c r="WEU7" s="40"/>
      <c r="WEV7" s="40"/>
      <c r="WFA7" s="7"/>
      <c r="WFB7" s="40"/>
      <c r="WFC7" s="40"/>
      <c r="WFD7" s="40"/>
      <c r="WFI7" s="7"/>
      <c r="WFJ7" s="40"/>
      <c r="WFK7" s="40"/>
      <c r="WFL7" s="40"/>
      <c r="WFQ7" s="7"/>
      <c r="WFR7" s="40"/>
      <c r="WFS7" s="40"/>
      <c r="WFT7" s="40"/>
      <c r="WFY7" s="7"/>
      <c r="WFZ7" s="40"/>
      <c r="WGA7" s="40"/>
      <c r="WGB7" s="40"/>
      <c r="WGG7" s="7"/>
      <c r="WGH7" s="40"/>
      <c r="WGI7" s="40"/>
      <c r="WGJ7" s="40"/>
      <c r="WGO7" s="7"/>
      <c r="WGP7" s="40"/>
      <c r="WGQ7" s="40"/>
      <c r="WGR7" s="40"/>
      <c r="WGW7" s="7"/>
      <c r="WGX7" s="40"/>
      <c r="WGY7" s="40"/>
      <c r="WGZ7" s="40"/>
      <c r="WHE7" s="7"/>
      <c r="WHF7" s="40"/>
      <c r="WHG7" s="40"/>
      <c r="WHH7" s="40"/>
      <c r="WHM7" s="7"/>
      <c r="WHN7" s="40"/>
      <c r="WHO7" s="40"/>
      <c r="WHP7" s="40"/>
      <c r="WHU7" s="7"/>
      <c r="WHV7" s="40"/>
      <c r="WHW7" s="40"/>
      <c r="WHX7" s="40"/>
      <c r="WIC7" s="7"/>
      <c r="WID7" s="40"/>
      <c r="WIE7" s="40"/>
      <c r="WIF7" s="40"/>
      <c r="WIK7" s="7"/>
      <c r="WIL7" s="40"/>
      <c r="WIM7" s="40"/>
      <c r="WIN7" s="40"/>
      <c r="WIS7" s="7"/>
      <c r="WIT7" s="40"/>
      <c r="WIU7" s="40"/>
      <c r="WIV7" s="40"/>
      <c r="WJA7" s="7"/>
      <c r="WJB7" s="40"/>
      <c r="WJC7" s="40"/>
      <c r="WJD7" s="40"/>
      <c r="WJI7" s="7"/>
      <c r="WJJ7" s="40"/>
      <c r="WJK7" s="40"/>
      <c r="WJL7" s="40"/>
      <c r="WJQ7" s="7"/>
      <c r="WJR7" s="40"/>
      <c r="WJS7" s="40"/>
      <c r="WJT7" s="40"/>
      <c r="WJY7" s="7"/>
      <c r="WJZ7" s="40"/>
      <c r="WKA7" s="40"/>
      <c r="WKB7" s="40"/>
      <c r="WKG7" s="7"/>
      <c r="WKH7" s="40"/>
      <c r="WKI7" s="40"/>
      <c r="WKJ7" s="40"/>
      <c r="WKO7" s="7"/>
      <c r="WKP7" s="40"/>
      <c r="WKQ7" s="40"/>
      <c r="WKR7" s="40"/>
      <c r="WKW7" s="7"/>
      <c r="WKX7" s="40"/>
      <c r="WKY7" s="40"/>
      <c r="WKZ7" s="40"/>
      <c r="WLE7" s="7"/>
      <c r="WLF7" s="40"/>
      <c r="WLG7" s="40"/>
      <c r="WLH7" s="40"/>
      <c r="WLM7" s="7"/>
      <c r="WLN7" s="40"/>
      <c r="WLO7" s="40"/>
      <c r="WLP7" s="40"/>
      <c r="WLU7" s="7"/>
      <c r="WLV7" s="40"/>
      <c r="WLW7" s="40"/>
      <c r="WLX7" s="40"/>
      <c r="WMC7" s="7"/>
      <c r="WMD7" s="40"/>
      <c r="WME7" s="40"/>
      <c r="WMF7" s="40"/>
      <c r="WMK7" s="7"/>
      <c r="WML7" s="40"/>
      <c r="WMM7" s="40"/>
      <c r="WMN7" s="40"/>
      <c r="WMS7" s="7"/>
      <c r="WMT7" s="40"/>
      <c r="WMU7" s="40"/>
      <c r="WMV7" s="40"/>
      <c r="WNA7" s="7"/>
      <c r="WNB7" s="40"/>
      <c r="WNC7" s="40"/>
      <c r="WND7" s="40"/>
      <c r="WNI7" s="7"/>
      <c r="WNJ7" s="40"/>
      <c r="WNK7" s="40"/>
      <c r="WNL7" s="40"/>
      <c r="WNQ7" s="7"/>
      <c r="WNR7" s="40"/>
      <c r="WNS7" s="40"/>
      <c r="WNT7" s="40"/>
      <c r="WNY7" s="7"/>
      <c r="WNZ7" s="40"/>
      <c r="WOA7" s="40"/>
      <c r="WOB7" s="40"/>
      <c r="WOG7" s="7"/>
      <c r="WOH7" s="40"/>
      <c r="WOI7" s="40"/>
      <c r="WOJ7" s="40"/>
      <c r="WOO7" s="7"/>
      <c r="WOP7" s="40"/>
      <c r="WOQ7" s="40"/>
      <c r="WOR7" s="40"/>
      <c r="WOW7" s="7"/>
      <c r="WOX7" s="40"/>
      <c r="WOY7" s="40"/>
      <c r="WOZ7" s="40"/>
      <c r="WPE7" s="7"/>
      <c r="WPF7" s="40"/>
      <c r="WPG7" s="40"/>
      <c r="WPH7" s="40"/>
      <c r="WPM7" s="7"/>
      <c r="WPN7" s="40"/>
      <c r="WPO7" s="40"/>
      <c r="WPP7" s="40"/>
      <c r="WPU7" s="7"/>
      <c r="WPV7" s="40"/>
      <c r="WPW7" s="40"/>
      <c r="WPX7" s="40"/>
      <c r="WQC7" s="7"/>
      <c r="WQD7" s="40"/>
      <c r="WQE7" s="40"/>
      <c r="WQF7" s="40"/>
      <c r="WQK7" s="7"/>
      <c r="WQL7" s="40"/>
      <c r="WQM7" s="40"/>
      <c r="WQN7" s="40"/>
      <c r="WQS7" s="7"/>
      <c r="WQT7" s="40"/>
      <c r="WQU7" s="40"/>
      <c r="WQV7" s="40"/>
      <c r="WRA7" s="7"/>
      <c r="WRB7" s="40"/>
      <c r="WRC7" s="40"/>
      <c r="WRD7" s="40"/>
      <c r="WRI7" s="7"/>
      <c r="WRJ7" s="40"/>
      <c r="WRK7" s="40"/>
      <c r="WRL7" s="40"/>
      <c r="WRQ7" s="7"/>
      <c r="WRR7" s="40"/>
      <c r="WRS7" s="40"/>
      <c r="WRT7" s="40"/>
      <c r="WRY7" s="7"/>
      <c r="WRZ7" s="40"/>
      <c r="WSA7" s="40"/>
      <c r="WSB7" s="40"/>
      <c r="WSG7" s="7"/>
      <c r="WSH7" s="40"/>
      <c r="WSI7" s="40"/>
      <c r="WSJ7" s="40"/>
      <c r="WSO7" s="7"/>
      <c r="WSP7" s="40"/>
      <c r="WSQ7" s="40"/>
      <c r="WSR7" s="40"/>
      <c r="WSW7" s="7"/>
      <c r="WSX7" s="40"/>
      <c r="WSY7" s="40"/>
      <c r="WSZ7" s="40"/>
      <c r="WTE7" s="7"/>
      <c r="WTF7" s="40"/>
      <c r="WTG7" s="40"/>
      <c r="WTH7" s="40"/>
      <c r="WTM7" s="7"/>
      <c r="WTN7" s="40"/>
      <c r="WTO7" s="40"/>
      <c r="WTP7" s="40"/>
      <c r="WTU7" s="7"/>
      <c r="WTV7" s="40"/>
      <c r="WTW7" s="40"/>
      <c r="WTX7" s="40"/>
      <c r="WUC7" s="7"/>
      <c r="WUD7" s="40"/>
      <c r="WUE7" s="40"/>
      <c r="WUF7" s="40"/>
      <c r="WUK7" s="7"/>
      <c r="WUL7" s="40"/>
      <c r="WUM7" s="40"/>
      <c r="WUN7" s="40"/>
      <c r="WUS7" s="7"/>
      <c r="WUT7" s="40"/>
      <c r="WUU7" s="40"/>
      <c r="WUV7" s="40"/>
      <c r="WVA7" s="7"/>
      <c r="WVB7" s="40"/>
      <c r="WVC7" s="40"/>
      <c r="WVD7" s="40"/>
      <c r="WVI7" s="7"/>
      <c r="WVJ7" s="40"/>
      <c r="WVK7" s="40"/>
      <c r="WVL7" s="40"/>
      <c r="WVQ7" s="7"/>
      <c r="WVR7" s="40"/>
      <c r="WVS7" s="40"/>
      <c r="WVT7" s="40"/>
      <c r="WVY7" s="7"/>
      <c r="WVZ7" s="40"/>
      <c r="WWA7" s="40"/>
      <c r="WWB7" s="40"/>
      <c r="WWG7" s="7"/>
      <c r="WWH7" s="40"/>
      <c r="WWI7" s="40"/>
      <c r="WWJ7" s="40"/>
      <c r="WWO7" s="7"/>
      <c r="WWP7" s="40"/>
      <c r="WWQ7" s="40"/>
      <c r="WWR7" s="40"/>
      <c r="WWW7" s="7"/>
      <c r="WWX7" s="40"/>
      <c r="WWY7" s="40"/>
      <c r="WWZ7" s="40"/>
      <c r="WXE7" s="7"/>
      <c r="WXF7" s="40"/>
      <c r="WXG7" s="40"/>
      <c r="WXH7" s="40"/>
      <c r="WXM7" s="7"/>
      <c r="WXN7" s="40"/>
      <c r="WXO7" s="40"/>
      <c r="WXP7" s="40"/>
      <c r="WXU7" s="7"/>
      <c r="WXV7" s="40"/>
      <c r="WXW7" s="40"/>
      <c r="WXX7" s="40"/>
      <c r="WYC7" s="7"/>
      <c r="WYD7" s="40"/>
      <c r="WYE7" s="40"/>
      <c r="WYF7" s="40"/>
      <c r="WYK7" s="7"/>
      <c r="WYL7" s="40"/>
      <c r="WYM7" s="40"/>
      <c r="WYN7" s="40"/>
      <c r="WYS7" s="7"/>
      <c r="WYT7" s="40"/>
      <c r="WYU7" s="40"/>
      <c r="WYV7" s="40"/>
      <c r="WZA7" s="7"/>
      <c r="WZB7" s="40"/>
      <c r="WZC7" s="40"/>
      <c r="WZD7" s="40"/>
      <c r="WZI7" s="7"/>
      <c r="WZJ7" s="40"/>
      <c r="WZK7" s="40"/>
      <c r="WZL7" s="40"/>
      <c r="WZQ7" s="7"/>
      <c r="WZR7" s="40"/>
      <c r="WZS7" s="40"/>
      <c r="WZT7" s="40"/>
      <c r="WZY7" s="7"/>
      <c r="WZZ7" s="40"/>
      <c r="XAA7" s="40"/>
      <c r="XAB7" s="40"/>
      <c r="XAG7" s="7"/>
      <c r="XAH7" s="40"/>
      <c r="XAI7" s="40"/>
      <c r="XAJ7" s="40"/>
      <c r="XAO7" s="7"/>
      <c r="XAP7" s="40"/>
      <c r="XAQ7" s="40"/>
      <c r="XAR7" s="40"/>
      <c r="XAW7" s="7"/>
      <c r="XAX7" s="40"/>
      <c r="XAY7" s="40"/>
      <c r="XAZ7" s="40"/>
      <c r="XBE7" s="7"/>
      <c r="XBF7" s="40"/>
      <c r="XBG7" s="40"/>
      <c r="XBH7" s="40"/>
      <c r="XBM7" s="7"/>
      <c r="XBN7" s="40"/>
      <c r="XBO7" s="40"/>
      <c r="XBP7" s="40"/>
      <c r="XBU7" s="7"/>
      <c r="XBV7" s="40"/>
      <c r="XBW7" s="40"/>
      <c r="XBX7" s="40"/>
      <c r="XCC7" s="7"/>
      <c r="XCD7" s="40"/>
      <c r="XCE7" s="40"/>
      <c r="XCF7" s="40"/>
      <c r="XCK7" s="7"/>
      <c r="XCL7" s="40"/>
      <c r="XCM7" s="40"/>
      <c r="XCN7" s="40"/>
      <c r="XCS7" s="7"/>
      <c r="XCT7" s="40"/>
      <c r="XCU7" s="40"/>
      <c r="XCV7" s="40"/>
      <c r="XDA7" s="7"/>
      <c r="XDB7" s="40"/>
      <c r="XDC7" s="40"/>
      <c r="XDD7" s="40"/>
      <c r="XDI7" s="7"/>
      <c r="XDJ7" s="40"/>
      <c r="XDK7" s="40"/>
      <c r="XDL7" s="40"/>
      <c r="XDQ7" s="7"/>
      <c r="XDR7" s="40"/>
      <c r="XDS7" s="40"/>
      <c r="XDT7" s="40"/>
      <c r="XDY7" s="7"/>
      <c r="XDZ7" s="40"/>
      <c r="XEA7" s="40"/>
      <c r="XEB7" s="40"/>
      <c r="XEG7" s="7"/>
      <c r="XEH7" s="40"/>
      <c r="XEI7" s="40"/>
      <c r="XEJ7" s="40"/>
      <c r="XEO7" s="7"/>
      <c r="XEP7" s="40"/>
      <c r="XEQ7" s="40"/>
      <c r="XER7" s="40"/>
    </row>
    <row r="8" spans="1:1022 1025:2046 2049:3070 3073:4094 4097:5118 5121:6142 6145:7166 7169:8190 8193:9214 9217:10238 10241:11262 11265:12286 12289:13310 13313:14334 14337:15358 15361:16374" x14ac:dyDescent="0.25">
      <c r="A8" s="129"/>
      <c r="B8" s="130" t="s">
        <v>196</v>
      </c>
      <c r="C8" s="130" t="s">
        <v>196</v>
      </c>
      <c r="D8" s="130" t="s">
        <v>196</v>
      </c>
      <c r="E8" s="130" t="s">
        <v>196</v>
      </c>
      <c r="F8" s="130" t="s">
        <v>196</v>
      </c>
      <c r="I8" s="7"/>
      <c r="J8" s="40"/>
      <c r="K8" s="40"/>
      <c r="L8" s="40"/>
      <c r="Q8" s="7"/>
      <c r="R8" s="40"/>
      <c r="S8" s="40"/>
      <c r="T8" s="40"/>
      <c r="Y8" s="7"/>
      <c r="Z8" s="40"/>
      <c r="AA8" s="40"/>
      <c r="AB8" s="40"/>
      <c r="AG8" s="7"/>
      <c r="AH8" s="40"/>
      <c r="AI8" s="40"/>
      <c r="AJ8" s="40"/>
      <c r="AO8" s="7"/>
      <c r="AP8" s="40"/>
      <c r="AQ8" s="40"/>
      <c r="AR8" s="40"/>
      <c r="AW8" s="7"/>
      <c r="AX8" s="40"/>
      <c r="AY8" s="40"/>
      <c r="AZ8" s="40"/>
      <c r="BE8" s="7"/>
      <c r="BF8" s="40"/>
      <c r="BG8" s="40"/>
      <c r="BH8" s="40"/>
      <c r="BM8" s="7"/>
      <c r="BN8" s="40"/>
      <c r="BO8" s="40"/>
      <c r="BP8" s="40"/>
      <c r="BU8" s="7"/>
      <c r="BV8" s="40"/>
      <c r="BW8" s="40"/>
      <c r="BX8" s="40"/>
      <c r="CC8" s="7"/>
      <c r="CD8" s="40"/>
      <c r="CE8" s="40"/>
      <c r="CF8" s="40"/>
      <c r="CK8" s="7"/>
      <c r="CL8" s="40"/>
      <c r="CM8" s="40"/>
      <c r="CN8" s="40"/>
      <c r="CS8" s="7"/>
      <c r="CT8" s="40"/>
      <c r="CU8" s="40"/>
      <c r="CV8" s="40"/>
      <c r="DA8" s="7"/>
      <c r="DB8" s="40"/>
      <c r="DC8" s="40"/>
      <c r="DD8" s="40"/>
      <c r="DI8" s="7"/>
      <c r="DJ8" s="40"/>
      <c r="DK8" s="40"/>
      <c r="DL8" s="40"/>
      <c r="DQ8" s="7"/>
      <c r="DR8" s="40"/>
      <c r="DS8" s="40"/>
      <c r="DT8" s="40"/>
      <c r="DY8" s="7"/>
      <c r="DZ8" s="40"/>
      <c r="EA8" s="40"/>
      <c r="EB8" s="40"/>
      <c r="EG8" s="7"/>
      <c r="EH8" s="40"/>
      <c r="EI8" s="40"/>
      <c r="EJ8" s="40"/>
      <c r="EO8" s="7"/>
      <c r="EP8" s="40"/>
      <c r="EQ8" s="40"/>
      <c r="ER8" s="40"/>
      <c r="EW8" s="7"/>
      <c r="EX8" s="40"/>
      <c r="EY8" s="40"/>
      <c r="EZ8" s="40"/>
      <c r="FE8" s="7"/>
      <c r="FF8" s="40"/>
      <c r="FG8" s="40"/>
      <c r="FH8" s="40"/>
      <c r="FM8" s="7"/>
      <c r="FN8" s="40"/>
      <c r="FO8" s="40"/>
      <c r="FP8" s="40"/>
      <c r="FU8" s="7"/>
      <c r="FV8" s="40"/>
      <c r="FW8" s="40"/>
      <c r="FX8" s="40"/>
      <c r="GC8" s="7"/>
      <c r="GD8" s="40"/>
      <c r="GE8" s="40"/>
      <c r="GF8" s="40"/>
      <c r="GK8" s="7"/>
      <c r="GL8" s="40"/>
      <c r="GM8" s="40"/>
      <c r="GN8" s="40"/>
      <c r="GS8" s="7"/>
      <c r="GT8" s="40"/>
      <c r="GU8" s="40"/>
      <c r="GV8" s="40"/>
      <c r="HA8" s="7"/>
      <c r="HB8" s="40"/>
      <c r="HC8" s="40"/>
      <c r="HD8" s="40"/>
      <c r="HI8" s="7"/>
      <c r="HJ8" s="40"/>
      <c r="HK8" s="40"/>
      <c r="HL8" s="40"/>
      <c r="HQ8" s="7"/>
      <c r="HR8" s="40"/>
      <c r="HS8" s="40"/>
      <c r="HT8" s="40"/>
      <c r="HY8" s="7"/>
      <c r="HZ8" s="40"/>
      <c r="IA8" s="40"/>
      <c r="IB8" s="40"/>
      <c r="IG8" s="7"/>
      <c r="IH8" s="40"/>
      <c r="II8" s="40"/>
      <c r="IJ8" s="40"/>
      <c r="IO8" s="7"/>
      <c r="IP8" s="40"/>
      <c r="IQ8" s="40"/>
      <c r="IR8" s="40"/>
      <c r="IW8" s="7"/>
      <c r="IX8" s="40"/>
      <c r="IY8" s="40"/>
      <c r="IZ8" s="40"/>
      <c r="JE8" s="7"/>
      <c r="JF8" s="40"/>
      <c r="JG8" s="40"/>
      <c r="JH8" s="40"/>
      <c r="JM8" s="7"/>
      <c r="JN8" s="40"/>
      <c r="JO8" s="40"/>
      <c r="JP8" s="40"/>
      <c r="JU8" s="7"/>
      <c r="JV8" s="40"/>
      <c r="JW8" s="40"/>
      <c r="JX8" s="40"/>
      <c r="KC8" s="7"/>
      <c r="KD8" s="40"/>
      <c r="KE8" s="40"/>
      <c r="KF8" s="40"/>
      <c r="KK8" s="7"/>
      <c r="KL8" s="40"/>
      <c r="KM8" s="40"/>
      <c r="KN8" s="40"/>
      <c r="KS8" s="7"/>
      <c r="KT8" s="40"/>
      <c r="KU8" s="40"/>
      <c r="KV8" s="40"/>
      <c r="LA8" s="7"/>
      <c r="LB8" s="40"/>
      <c r="LC8" s="40"/>
      <c r="LD8" s="40"/>
      <c r="LI8" s="7"/>
      <c r="LJ8" s="40"/>
      <c r="LK8" s="40"/>
      <c r="LL8" s="40"/>
      <c r="LQ8" s="7"/>
      <c r="LR8" s="40"/>
      <c r="LS8" s="40"/>
      <c r="LT8" s="40"/>
      <c r="LY8" s="7"/>
      <c r="LZ8" s="40"/>
      <c r="MA8" s="40"/>
      <c r="MB8" s="40"/>
      <c r="MG8" s="7"/>
      <c r="MH8" s="40"/>
      <c r="MI8" s="40"/>
      <c r="MJ8" s="40"/>
      <c r="MO8" s="7"/>
      <c r="MP8" s="40"/>
      <c r="MQ8" s="40"/>
      <c r="MR8" s="40"/>
      <c r="MW8" s="7"/>
      <c r="MX8" s="40"/>
      <c r="MY8" s="40"/>
      <c r="MZ8" s="40"/>
      <c r="NE8" s="7"/>
      <c r="NF8" s="40"/>
      <c r="NG8" s="40"/>
      <c r="NH8" s="40"/>
      <c r="NM8" s="7"/>
      <c r="NN8" s="40"/>
      <c r="NO8" s="40"/>
      <c r="NP8" s="40"/>
      <c r="NU8" s="7"/>
      <c r="NV8" s="40"/>
      <c r="NW8" s="40"/>
      <c r="NX8" s="40"/>
      <c r="OC8" s="7"/>
      <c r="OD8" s="40"/>
      <c r="OE8" s="40"/>
      <c r="OF8" s="40"/>
      <c r="OK8" s="7"/>
      <c r="OL8" s="40"/>
      <c r="OM8" s="40"/>
      <c r="ON8" s="40"/>
      <c r="OS8" s="7"/>
      <c r="OT8" s="40"/>
      <c r="OU8" s="40"/>
      <c r="OV8" s="40"/>
      <c r="PA8" s="7"/>
      <c r="PB8" s="40"/>
      <c r="PC8" s="40"/>
      <c r="PD8" s="40"/>
      <c r="PI8" s="7"/>
      <c r="PJ8" s="40"/>
      <c r="PK8" s="40"/>
      <c r="PL8" s="40"/>
      <c r="PQ8" s="7"/>
      <c r="PR8" s="40"/>
      <c r="PS8" s="40"/>
      <c r="PT8" s="40"/>
      <c r="PY8" s="7"/>
      <c r="PZ8" s="40"/>
      <c r="QA8" s="40"/>
      <c r="QB8" s="40"/>
      <c r="QG8" s="7"/>
      <c r="QH8" s="40"/>
      <c r="QI8" s="40"/>
      <c r="QJ8" s="40"/>
      <c r="QO8" s="7"/>
      <c r="QP8" s="40"/>
      <c r="QQ8" s="40"/>
      <c r="QR8" s="40"/>
      <c r="QW8" s="7"/>
      <c r="QX8" s="40"/>
      <c r="QY8" s="40"/>
      <c r="QZ8" s="40"/>
      <c r="RE8" s="7"/>
      <c r="RF8" s="40"/>
      <c r="RG8" s="40"/>
      <c r="RH8" s="40"/>
      <c r="RM8" s="7"/>
      <c r="RN8" s="40"/>
      <c r="RO8" s="40"/>
      <c r="RP8" s="40"/>
      <c r="RU8" s="7"/>
      <c r="RV8" s="40"/>
      <c r="RW8" s="40"/>
      <c r="RX8" s="40"/>
      <c r="SC8" s="7"/>
      <c r="SD8" s="40"/>
      <c r="SE8" s="40"/>
      <c r="SF8" s="40"/>
      <c r="SK8" s="7"/>
      <c r="SL8" s="40"/>
      <c r="SM8" s="40"/>
      <c r="SN8" s="40"/>
      <c r="SS8" s="7"/>
      <c r="ST8" s="40"/>
      <c r="SU8" s="40"/>
      <c r="SV8" s="40"/>
      <c r="TA8" s="7"/>
      <c r="TB8" s="40"/>
      <c r="TC8" s="40"/>
      <c r="TD8" s="40"/>
      <c r="TI8" s="7"/>
      <c r="TJ8" s="40"/>
      <c r="TK8" s="40"/>
      <c r="TL8" s="40"/>
      <c r="TQ8" s="7"/>
      <c r="TR8" s="40"/>
      <c r="TS8" s="40"/>
      <c r="TT8" s="40"/>
      <c r="TY8" s="7"/>
      <c r="TZ8" s="40"/>
      <c r="UA8" s="40"/>
      <c r="UB8" s="40"/>
      <c r="UG8" s="7"/>
      <c r="UH8" s="40"/>
      <c r="UI8" s="40"/>
      <c r="UJ8" s="40"/>
      <c r="UO8" s="7"/>
      <c r="UP8" s="40"/>
      <c r="UQ8" s="40"/>
      <c r="UR8" s="40"/>
      <c r="UW8" s="7"/>
      <c r="UX8" s="40"/>
      <c r="UY8" s="40"/>
      <c r="UZ8" s="40"/>
      <c r="VE8" s="7"/>
      <c r="VF8" s="40"/>
      <c r="VG8" s="40"/>
      <c r="VH8" s="40"/>
      <c r="VM8" s="7"/>
      <c r="VN8" s="40"/>
      <c r="VO8" s="40"/>
      <c r="VP8" s="40"/>
      <c r="VU8" s="7"/>
      <c r="VV8" s="40"/>
      <c r="VW8" s="40"/>
      <c r="VX8" s="40"/>
      <c r="WC8" s="7"/>
      <c r="WD8" s="40"/>
      <c r="WE8" s="40"/>
      <c r="WF8" s="40"/>
      <c r="WK8" s="7"/>
      <c r="WL8" s="40"/>
      <c r="WM8" s="40"/>
      <c r="WN8" s="40"/>
      <c r="WS8" s="7"/>
      <c r="WT8" s="40"/>
      <c r="WU8" s="40"/>
      <c r="WV8" s="40"/>
      <c r="XA8" s="7"/>
      <c r="XB8" s="40"/>
      <c r="XC8" s="40"/>
      <c r="XD8" s="40"/>
      <c r="XI8" s="7"/>
      <c r="XJ8" s="40"/>
      <c r="XK8" s="40"/>
      <c r="XL8" s="40"/>
      <c r="XQ8" s="7"/>
      <c r="XR8" s="40"/>
      <c r="XS8" s="40"/>
      <c r="XT8" s="40"/>
      <c r="XY8" s="7"/>
      <c r="XZ8" s="40"/>
      <c r="YA8" s="40"/>
      <c r="YB8" s="40"/>
      <c r="YG8" s="7"/>
      <c r="YH8" s="40"/>
      <c r="YI8" s="40"/>
      <c r="YJ8" s="40"/>
      <c r="YO8" s="7"/>
      <c r="YP8" s="40"/>
      <c r="YQ8" s="40"/>
      <c r="YR8" s="40"/>
      <c r="YW8" s="7"/>
      <c r="YX8" s="40"/>
      <c r="YY8" s="40"/>
      <c r="YZ8" s="40"/>
      <c r="ZE8" s="7"/>
      <c r="ZF8" s="40"/>
      <c r="ZG8" s="40"/>
      <c r="ZH8" s="40"/>
      <c r="ZM8" s="7"/>
      <c r="ZN8" s="40"/>
      <c r="ZO8" s="40"/>
      <c r="ZP8" s="40"/>
      <c r="ZU8" s="7"/>
      <c r="ZV8" s="40"/>
      <c r="ZW8" s="40"/>
      <c r="ZX8" s="40"/>
      <c r="AAC8" s="7"/>
      <c r="AAD8" s="40"/>
      <c r="AAE8" s="40"/>
      <c r="AAF8" s="40"/>
      <c r="AAK8" s="7"/>
      <c r="AAL8" s="40"/>
      <c r="AAM8" s="40"/>
      <c r="AAN8" s="40"/>
      <c r="AAS8" s="7"/>
      <c r="AAT8" s="40"/>
      <c r="AAU8" s="40"/>
      <c r="AAV8" s="40"/>
      <c r="ABA8" s="7"/>
      <c r="ABB8" s="40"/>
      <c r="ABC8" s="40"/>
      <c r="ABD8" s="40"/>
      <c r="ABI8" s="7"/>
      <c r="ABJ8" s="40"/>
      <c r="ABK8" s="40"/>
      <c r="ABL8" s="40"/>
      <c r="ABQ8" s="7"/>
      <c r="ABR8" s="40"/>
      <c r="ABS8" s="40"/>
      <c r="ABT8" s="40"/>
      <c r="ABY8" s="7"/>
      <c r="ABZ8" s="40"/>
      <c r="ACA8" s="40"/>
      <c r="ACB8" s="40"/>
      <c r="ACG8" s="7"/>
      <c r="ACH8" s="40"/>
      <c r="ACI8" s="40"/>
      <c r="ACJ8" s="40"/>
      <c r="ACO8" s="7"/>
      <c r="ACP8" s="40"/>
      <c r="ACQ8" s="40"/>
      <c r="ACR8" s="40"/>
      <c r="ACW8" s="7"/>
      <c r="ACX8" s="40"/>
      <c r="ACY8" s="40"/>
      <c r="ACZ8" s="40"/>
      <c r="ADE8" s="7"/>
      <c r="ADF8" s="40"/>
      <c r="ADG8" s="40"/>
      <c r="ADH8" s="40"/>
      <c r="ADM8" s="7"/>
      <c r="ADN8" s="40"/>
      <c r="ADO8" s="40"/>
      <c r="ADP8" s="40"/>
      <c r="ADU8" s="7"/>
      <c r="ADV8" s="40"/>
      <c r="ADW8" s="40"/>
      <c r="ADX8" s="40"/>
      <c r="AEC8" s="7"/>
      <c r="AED8" s="40"/>
      <c r="AEE8" s="40"/>
      <c r="AEF8" s="40"/>
      <c r="AEK8" s="7"/>
      <c r="AEL8" s="40"/>
      <c r="AEM8" s="40"/>
      <c r="AEN8" s="40"/>
      <c r="AES8" s="7"/>
      <c r="AET8" s="40"/>
      <c r="AEU8" s="40"/>
      <c r="AEV8" s="40"/>
      <c r="AFA8" s="7"/>
      <c r="AFB8" s="40"/>
      <c r="AFC8" s="40"/>
      <c r="AFD8" s="40"/>
      <c r="AFI8" s="7"/>
      <c r="AFJ8" s="40"/>
      <c r="AFK8" s="40"/>
      <c r="AFL8" s="40"/>
      <c r="AFQ8" s="7"/>
      <c r="AFR8" s="40"/>
      <c r="AFS8" s="40"/>
      <c r="AFT8" s="40"/>
      <c r="AFY8" s="7"/>
      <c r="AFZ8" s="40"/>
      <c r="AGA8" s="40"/>
      <c r="AGB8" s="40"/>
      <c r="AGG8" s="7"/>
      <c r="AGH8" s="40"/>
      <c r="AGI8" s="40"/>
      <c r="AGJ8" s="40"/>
      <c r="AGO8" s="7"/>
      <c r="AGP8" s="40"/>
      <c r="AGQ8" s="40"/>
      <c r="AGR8" s="40"/>
      <c r="AGW8" s="7"/>
      <c r="AGX8" s="40"/>
      <c r="AGY8" s="40"/>
      <c r="AGZ8" s="40"/>
      <c r="AHE8" s="7"/>
      <c r="AHF8" s="40"/>
      <c r="AHG8" s="40"/>
      <c r="AHH8" s="40"/>
      <c r="AHM8" s="7"/>
      <c r="AHN8" s="40"/>
      <c r="AHO8" s="40"/>
      <c r="AHP8" s="40"/>
      <c r="AHU8" s="7"/>
      <c r="AHV8" s="40"/>
      <c r="AHW8" s="40"/>
      <c r="AHX8" s="40"/>
      <c r="AIC8" s="7"/>
      <c r="AID8" s="40"/>
      <c r="AIE8" s="40"/>
      <c r="AIF8" s="40"/>
      <c r="AIK8" s="7"/>
      <c r="AIL8" s="40"/>
      <c r="AIM8" s="40"/>
      <c r="AIN8" s="40"/>
      <c r="AIS8" s="7"/>
      <c r="AIT8" s="40"/>
      <c r="AIU8" s="40"/>
      <c r="AIV8" s="40"/>
      <c r="AJA8" s="7"/>
      <c r="AJB8" s="40"/>
      <c r="AJC8" s="40"/>
      <c r="AJD8" s="40"/>
      <c r="AJI8" s="7"/>
      <c r="AJJ8" s="40"/>
      <c r="AJK8" s="40"/>
      <c r="AJL8" s="40"/>
      <c r="AJQ8" s="7"/>
      <c r="AJR8" s="40"/>
      <c r="AJS8" s="40"/>
      <c r="AJT8" s="40"/>
      <c r="AJY8" s="7"/>
      <c r="AJZ8" s="40"/>
      <c r="AKA8" s="40"/>
      <c r="AKB8" s="40"/>
      <c r="AKG8" s="7"/>
      <c r="AKH8" s="40"/>
      <c r="AKI8" s="40"/>
      <c r="AKJ8" s="40"/>
      <c r="AKO8" s="7"/>
      <c r="AKP8" s="40"/>
      <c r="AKQ8" s="40"/>
      <c r="AKR8" s="40"/>
      <c r="AKW8" s="7"/>
      <c r="AKX8" s="40"/>
      <c r="AKY8" s="40"/>
      <c r="AKZ8" s="40"/>
      <c r="ALE8" s="7"/>
      <c r="ALF8" s="40"/>
      <c r="ALG8" s="40"/>
      <c r="ALH8" s="40"/>
      <c r="ALM8" s="7"/>
      <c r="ALN8" s="40"/>
      <c r="ALO8" s="40"/>
      <c r="ALP8" s="40"/>
      <c r="ALU8" s="7"/>
      <c r="ALV8" s="40"/>
      <c r="ALW8" s="40"/>
      <c r="ALX8" s="40"/>
      <c r="AMC8" s="7"/>
      <c r="AMD8" s="40"/>
      <c r="AME8" s="40"/>
      <c r="AMF8" s="40"/>
      <c r="AMK8" s="7"/>
      <c r="AML8" s="40"/>
      <c r="AMM8" s="40"/>
      <c r="AMN8" s="40"/>
      <c r="AMS8" s="7"/>
      <c r="AMT8" s="40"/>
      <c r="AMU8" s="40"/>
      <c r="AMV8" s="40"/>
      <c r="ANA8" s="7"/>
      <c r="ANB8" s="40"/>
      <c r="ANC8" s="40"/>
      <c r="AND8" s="40"/>
      <c r="ANI8" s="7"/>
      <c r="ANJ8" s="40"/>
      <c r="ANK8" s="40"/>
      <c r="ANL8" s="40"/>
      <c r="ANQ8" s="7"/>
      <c r="ANR8" s="40"/>
      <c r="ANS8" s="40"/>
      <c r="ANT8" s="40"/>
      <c r="ANY8" s="7"/>
      <c r="ANZ8" s="40"/>
      <c r="AOA8" s="40"/>
      <c r="AOB8" s="40"/>
      <c r="AOG8" s="7"/>
      <c r="AOH8" s="40"/>
      <c r="AOI8" s="40"/>
      <c r="AOJ8" s="40"/>
      <c r="AOO8" s="7"/>
      <c r="AOP8" s="40"/>
      <c r="AOQ8" s="40"/>
      <c r="AOR8" s="40"/>
      <c r="AOW8" s="7"/>
      <c r="AOX8" s="40"/>
      <c r="AOY8" s="40"/>
      <c r="AOZ8" s="40"/>
      <c r="APE8" s="7"/>
      <c r="APF8" s="40"/>
      <c r="APG8" s="40"/>
      <c r="APH8" s="40"/>
      <c r="APM8" s="7"/>
      <c r="APN8" s="40"/>
      <c r="APO8" s="40"/>
      <c r="APP8" s="40"/>
      <c r="APU8" s="7"/>
      <c r="APV8" s="40"/>
      <c r="APW8" s="40"/>
      <c r="APX8" s="40"/>
      <c r="AQC8" s="7"/>
      <c r="AQD8" s="40"/>
      <c r="AQE8" s="40"/>
      <c r="AQF8" s="40"/>
      <c r="AQK8" s="7"/>
      <c r="AQL8" s="40"/>
      <c r="AQM8" s="40"/>
      <c r="AQN8" s="40"/>
      <c r="AQS8" s="7"/>
      <c r="AQT8" s="40"/>
      <c r="AQU8" s="40"/>
      <c r="AQV8" s="40"/>
      <c r="ARA8" s="7"/>
      <c r="ARB8" s="40"/>
      <c r="ARC8" s="40"/>
      <c r="ARD8" s="40"/>
      <c r="ARI8" s="7"/>
      <c r="ARJ8" s="40"/>
      <c r="ARK8" s="40"/>
      <c r="ARL8" s="40"/>
      <c r="ARQ8" s="7"/>
      <c r="ARR8" s="40"/>
      <c r="ARS8" s="40"/>
      <c r="ART8" s="40"/>
      <c r="ARY8" s="7"/>
      <c r="ARZ8" s="40"/>
      <c r="ASA8" s="40"/>
      <c r="ASB8" s="40"/>
      <c r="ASG8" s="7"/>
      <c r="ASH8" s="40"/>
      <c r="ASI8" s="40"/>
      <c r="ASJ8" s="40"/>
      <c r="ASO8" s="7"/>
      <c r="ASP8" s="40"/>
      <c r="ASQ8" s="40"/>
      <c r="ASR8" s="40"/>
      <c r="ASW8" s="7"/>
      <c r="ASX8" s="40"/>
      <c r="ASY8" s="40"/>
      <c r="ASZ8" s="40"/>
      <c r="ATE8" s="7"/>
      <c r="ATF8" s="40"/>
      <c r="ATG8" s="40"/>
      <c r="ATH8" s="40"/>
      <c r="ATM8" s="7"/>
      <c r="ATN8" s="40"/>
      <c r="ATO8" s="40"/>
      <c r="ATP8" s="40"/>
      <c r="ATU8" s="7"/>
      <c r="ATV8" s="40"/>
      <c r="ATW8" s="40"/>
      <c r="ATX8" s="40"/>
      <c r="AUC8" s="7"/>
      <c r="AUD8" s="40"/>
      <c r="AUE8" s="40"/>
      <c r="AUF8" s="40"/>
      <c r="AUK8" s="7"/>
      <c r="AUL8" s="40"/>
      <c r="AUM8" s="40"/>
      <c r="AUN8" s="40"/>
      <c r="AUS8" s="7"/>
      <c r="AUT8" s="40"/>
      <c r="AUU8" s="40"/>
      <c r="AUV8" s="40"/>
      <c r="AVA8" s="7"/>
      <c r="AVB8" s="40"/>
      <c r="AVC8" s="40"/>
      <c r="AVD8" s="40"/>
      <c r="AVI8" s="7"/>
      <c r="AVJ8" s="40"/>
      <c r="AVK8" s="40"/>
      <c r="AVL8" s="40"/>
      <c r="AVQ8" s="7"/>
      <c r="AVR8" s="40"/>
      <c r="AVS8" s="40"/>
      <c r="AVT8" s="40"/>
      <c r="AVY8" s="7"/>
      <c r="AVZ8" s="40"/>
      <c r="AWA8" s="40"/>
      <c r="AWB8" s="40"/>
      <c r="AWG8" s="7"/>
      <c r="AWH8" s="40"/>
      <c r="AWI8" s="40"/>
      <c r="AWJ8" s="40"/>
      <c r="AWO8" s="7"/>
      <c r="AWP8" s="40"/>
      <c r="AWQ8" s="40"/>
      <c r="AWR8" s="40"/>
      <c r="AWW8" s="7"/>
      <c r="AWX8" s="40"/>
      <c r="AWY8" s="40"/>
      <c r="AWZ8" s="40"/>
      <c r="AXE8" s="7"/>
      <c r="AXF8" s="40"/>
      <c r="AXG8" s="40"/>
      <c r="AXH8" s="40"/>
      <c r="AXM8" s="7"/>
      <c r="AXN8" s="40"/>
      <c r="AXO8" s="40"/>
      <c r="AXP8" s="40"/>
      <c r="AXU8" s="7"/>
      <c r="AXV8" s="40"/>
      <c r="AXW8" s="40"/>
      <c r="AXX8" s="40"/>
      <c r="AYC8" s="7"/>
      <c r="AYD8" s="40"/>
      <c r="AYE8" s="40"/>
      <c r="AYF8" s="40"/>
      <c r="AYK8" s="7"/>
      <c r="AYL8" s="40"/>
      <c r="AYM8" s="40"/>
      <c r="AYN8" s="40"/>
      <c r="AYS8" s="7"/>
      <c r="AYT8" s="40"/>
      <c r="AYU8" s="40"/>
      <c r="AYV8" s="40"/>
      <c r="AZA8" s="7"/>
      <c r="AZB8" s="40"/>
      <c r="AZC8" s="40"/>
      <c r="AZD8" s="40"/>
      <c r="AZI8" s="7"/>
      <c r="AZJ8" s="40"/>
      <c r="AZK8" s="40"/>
      <c r="AZL8" s="40"/>
      <c r="AZQ8" s="7"/>
      <c r="AZR8" s="40"/>
      <c r="AZS8" s="40"/>
      <c r="AZT8" s="40"/>
      <c r="AZY8" s="7"/>
      <c r="AZZ8" s="40"/>
      <c r="BAA8" s="40"/>
      <c r="BAB8" s="40"/>
      <c r="BAG8" s="7"/>
      <c r="BAH8" s="40"/>
      <c r="BAI8" s="40"/>
      <c r="BAJ8" s="40"/>
      <c r="BAO8" s="7"/>
      <c r="BAP8" s="40"/>
      <c r="BAQ8" s="40"/>
      <c r="BAR8" s="40"/>
      <c r="BAW8" s="7"/>
      <c r="BAX8" s="40"/>
      <c r="BAY8" s="40"/>
      <c r="BAZ8" s="40"/>
      <c r="BBE8" s="7"/>
      <c r="BBF8" s="40"/>
      <c r="BBG8" s="40"/>
      <c r="BBH8" s="40"/>
      <c r="BBM8" s="7"/>
      <c r="BBN8" s="40"/>
      <c r="BBO8" s="40"/>
      <c r="BBP8" s="40"/>
      <c r="BBU8" s="7"/>
      <c r="BBV8" s="40"/>
      <c r="BBW8" s="40"/>
      <c r="BBX8" s="40"/>
      <c r="BCC8" s="7"/>
      <c r="BCD8" s="40"/>
      <c r="BCE8" s="40"/>
      <c r="BCF8" s="40"/>
      <c r="BCK8" s="7"/>
      <c r="BCL8" s="40"/>
      <c r="BCM8" s="40"/>
      <c r="BCN8" s="40"/>
      <c r="BCS8" s="7"/>
      <c r="BCT8" s="40"/>
      <c r="BCU8" s="40"/>
      <c r="BCV8" s="40"/>
      <c r="BDA8" s="7"/>
      <c r="BDB8" s="40"/>
      <c r="BDC8" s="40"/>
      <c r="BDD8" s="40"/>
      <c r="BDI8" s="7"/>
      <c r="BDJ8" s="40"/>
      <c r="BDK8" s="40"/>
      <c r="BDL8" s="40"/>
      <c r="BDQ8" s="7"/>
      <c r="BDR8" s="40"/>
      <c r="BDS8" s="40"/>
      <c r="BDT8" s="40"/>
      <c r="BDY8" s="7"/>
      <c r="BDZ8" s="40"/>
      <c r="BEA8" s="40"/>
      <c r="BEB8" s="40"/>
      <c r="BEG8" s="7"/>
      <c r="BEH8" s="40"/>
      <c r="BEI8" s="40"/>
      <c r="BEJ8" s="40"/>
      <c r="BEO8" s="7"/>
      <c r="BEP8" s="40"/>
      <c r="BEQ8" s="40"/>
      <c r="BER8" s="40"/>
      <c r="BEW8" s="7"/>
      <c r="BEX8" s="40"/>
      <c r="BEY8" s="40"/>
      <c r="BEZ8" s="40"/>
      <c r="BFE8" s="7"/>
      <c r="BFF8" s="40"/>
      <c r="BFG8" s="40"/>
      <c r="BFH8" s="40"/>
      <c r="BFM8" s="7"/>
      <c r="BFN8" s="40"/>
      <c r="BFO8" s="40"/>
      <c r="BFP8" s="40"/>
      <c r="BFU8" s="7"/>
      <c r="BFV8" s="40"/>
      <c r="BFW8" s="40"/>
      <c r="BFX8" s="40"/>
      <c r="BGC8" s="7"/>
      <c r="BGD8" s="40"/>
      <c r="BGE8" s="40"/>
      <c r="BGF8" s="40"/>
      <c r="BGK8" s="7"/>
      <c r="BGL8" s="40"/>
      <c r="BGM8" s="40"/>
      <c r="BGN8" s="40"/>
      <c r="BGS8" s="7"/>
      <c r="BGT8" s="40"/>
      <c r="BGU8" s="40"/>
      <c r="BGV8" s="40"/>
      <c r="BHA8" s="7"/>
      <c r="BHB8" s="40"/>
      <c r="BHC8" s="40"/>
      <c r="BHD8" s="40"/>
      <c r="BHI8" s="7"/>
      <c r="BHJ8" s="40"/>
      <c r="BHK8" s="40"/>
      <c r="BHL8" s="40"/>
      <c r="BHQ8" s="7"/>
      <c r="BHR8" s="40"/>
      <c r="BHS8" s="40"/>
      <c r="BHT8" s="40"/>
      <c r="BHY8" s="7"/>
      <c r="BHZ8" s="40"/>
      <c r="BIA8" s="40"/>
      <c r="BIB8" s="40"/>
      <c r="BIG8" s="7"/>
      <c r="BIH8" s="40"/>
      <c r="BII8" s="40"/>
      <c r="BIJ8" s="40"/>
      <c r="BIO8" s="7"/>
      <c r="BIP8" s="40"/>
      <c r="BIQ8" s="40"/>
      <c r="BIR8" s="40"/>
      <c r="BIW8" s="7"/>
      <c r="BIX8" s="40"/>
      <c r="BIY8" s="40"/>
      <c r="BIZ8" s="40"/>
      <c r="BJE8" s="7"/>
      <c r="BJF8" s="40"/>
      <c r="BJG8" s="40"/>
      <c r="BJH8" s="40"/>
      <c r="BJM8" s="7"/>
      <c r="BJN8" s="40"/>
      <c r="BJO8" s="40"/>
      <c r="BJP8" s="40"/>
      <c r="BJU8" s="7"/>
      <c r="BJV8" s="40"/>
      <c r="BJW8" s="40"/>
      <c r="BJX8" s="40"/>
      <c r="BKC8" s="7"/>
      <c r="BKD8" s="40"/>
      <c r="BKE8" s="40"/>
      <c r="BKF8" s="40"/>
      <c r="BKK8" s="7"/>
      <c r="BKL8" s="40"/>
      <c r="BKM8" s="40"/>
      <c r="BKN8" s="40"/>
      <c r="BKS8" s="7"/>
      <c r="BKT8" s="40"/>
      <c r="BKU8" s="40"/>
      <c r="BKV8" s="40"/>
      <c r="BLA8" s="7"/>
      <c r="BLB8" s="40"/>
      <c r="BLC8" s="40"/>
      <c r="BLD8" s="40"/>
      <c r="BLI8" s="7"/>
      <c r="BLJ8" s="40"/>
      <c r="BLK8" s="40"/>
      <c r="BLL8" s="40"/>
      <c r="BLQ8" s="7"/>
      <c r="BLR8" s="40"/>
      <c r="BLS8" s="40"/>
      <c r="BLT8" s="40"/>
      <c r="BLY8" s="7"/>
      <c r="BLZ8" s="40"/>
      <c r="BMA8" s="40"/>
      <c r="BMB8" s="40"/>
      <c r="BMG8" s="7"/>
      <c r="BMH8" s="40"/>
      <c r="BMI8" s="40"/>
      <c r="BMJ8" s="40"/>
      <c r="BMO8" s="7"/>
      <c r="BMP8" s="40"/>
      <c r="BMQ8" s="40"/>
      <c r="BMR8" s="40"/>
      <c r="BMW8" s="7"/>
      <c r="BMX8" s="40"/>
      <c r="BMY8" s="40"/>
      <c r="BMZ8" s="40"/>
      <c r="BNE8" s="7"/>
      <c r="BNF8" s="40"/>
      <c r="BNG8" s="40"/>
      <c r="BNH8" s="40"/>
      <c r="BNM8" s="7"/>
      <c r="BNN8" s="40"/>
      <c r="BNO8" s="40"/>
      <c r="BNP8" s="40"/>
      <c r="BNU8" s="7"/>
      <c r="BNV8" s="40"/>
      <c r="BNW8" s="40"/>
      <c r="BNX8" s="40"/>
      <c r="BOC8" s="7"/>
      <c r="BOD8" s="40"/>
      <c r="BOE8" s="40"/>
      <c r="BOF8" s="40"/>
      <c r="BOK8" s="7"/>
      <c r="BOL8" s="40"/>
      <c r="BOM8" s="40"/>
      <c r="BON8" s="40"/>
      <c r="BOS8" s="7"/>
      <c r="BOT8" s="40"/>
      <c r="BOU8" s="40"/>
      <c r="BOV8" s="40"/>
      <c r="BPA8" s="7"/>
      <c r="BPB8" s="40"/>
      <c r="BPC8" s="40"/>
      <c r="BPD8" s="40"/>
      <c r="BPI8" s="7"/>
      <c r="BPJ8" s="40"/>
      <c r="BPK8" s="40"/>
      <c r="BPL8" s="40"/>
      <c r="BPQ8" s="7"/>
      <c r="BPR8" s="40"/>
      <c r="BPS8" s="40"/>
      <c r="BPT8" s="40"/>
      <c r="BPY8" s="7"/>
      <c r="BPZ8" s="40"/>
      <c r="BQA8" s="40"/>
      <c r="BQB8" s="40"/>
      <c r="BQG8" s="7"/>
      <c r="BQH8" s="40"/>
      <c r="BQI8" s="40"/>
      <c r="BQJ8" s="40"/>
      <c r="BQO8" s="7"/>
      <c r="BQP8" s="40"/>
      <c r="BQQ8" s="40"/>
      <c r="BQR8" s="40"/>
      <c r="BQW8" s="7"/>
      <c r="BQX8" s="40"/>
      <c r="BQY8" s="40"/>
      <c r="BQZ8" s="40"/>
      <c r="BRE8" s="7"/>
      <c r="BRF8" s="40"/>
      <c r="BRG8" s="40"/>
      <c r="BRH8" s="40"/>
      <c r="BRM8" s="7"/>
      <c r="BRN8" s="40"/>
      <c r="BRO8" s="40"/>
      <c r="BRP8" s="40"/>
      <c r="BRU8" s="7"/>
      <c r="BRV8" s="40"/>
      <c r="BRW8" s="40"/>
      <c r="BRX8" s="40"/>
      <c r="BSC8" s="7"/>
      <c r="BSD8" s="40"/>
      <c r="BSE8" s="40"/>
      <c r="BSF8" s="40"/>
      <c r="BSK8" s="7"/>
      <c r="BSL8" s="40"/>
      <c r="BSM8" s="40"/>
      <c r="BSN8" s="40"/>
      <c r="BSS8" s="7"/>
      <c r="BST8" s="40"/>
      <c r="BSU8" s="40"/>
      <c r="BSV8" s="40"/>
      <c r="BTA8" s="7"/>
      <c r="BTB8" s="40"/>
      <c r="BTC8" s="40"/>
      <c r="BTD8" s="40"/>
      <c r="BTI8" s="7"/>
      <c r="BTJ8" s="40"/>
      <c r="BTK8" s="40"/>
      <c r="BTL8" s="40"/>
      <c r="BTQ8" s="7"/>
      <c r="BTR8" s="40"/>
      <c r="BTS8" s="40"/>
      <c r="BTT8" s="40"/>
      <c r="BTY8" s="7"/>
      <c r="BTZ8" s="40"/>
      <c r="BUA8" s="40"/>
      <c r="BUB8" s="40"/>
      <c r="BUG8" s="7"/>
      <c r="BUH8" s="40"/>
      <c r="BUI8" s="40"/>
      <c r="BUJ8" s="40"/>
      <c r="BUO8" s="7"/>
      <c r="BUP8" s="40"/>
      <c r="BUQ8" s="40"/>
      <c r="BUR8" s="40"/>
      <c r="BUW8" s="7"/>
      <c r="BUX8" s="40"/>
      <c r="BUY8" s="40"/>
      <c r="BUZ8" s="40"/>
      <c r="BVE8" s="7"/>
      <c r="BVF8" s="40"/>
      <c r="BVG8" s="40"/>
      <c r="BVH8" s="40"/>
      <c r="BVM8" s="7"/>
      <c r="BVN8" s="40"/>
      <c r="BVO8" s="40"/>
      <c r="BVP8" s="40"/>
      <c r="BVU8" s="7"/>
      <c r="BVV8" s="40"/>
      <c r="BVW8" s="40"/>
      <c r="BVX8" s="40"/>
      <c r="BWC8" s="7"/>
      <c r="BWD8" s="40"/>
      <c r="BWE8" s="40"/>
      <c r="BWF8" s="40"/>
      <c r="BWK8" s="7"/>
      <c r="BWL8" s="40"/>
      <c r="BWM8" s="40"/>
      <c r="BWN8" s="40"/>
      <c r="BWS8" s="7"/>
      <c r="BWT8" s="40"/>
      <c r="BWU8" s="40"/>
      <c r="BWV8" s="40"/>
      <c r="BXA8" s="7"/>
      <c r="BXB8" s="40"/>
      <c r="BXC8" s="40"/>
      <c r="BXD8" s="40"/>
      <c r="BXI8" s="7"/>
      <c r="BXJ8" s="40"/>
      <c r="BXK8" s="40"/>
      <c r="BXL8" s="40"/>
      <c r="BXQ8" s="7"/>
      <c r="BXR8" s="40"/>
      <c r="BXS8" s="40"/>
      <c r="BXT8" s="40"/>
      <c r="BXY8" s="7"/>
      <c r="BXZ8" s="40"/>
      <c r="BYA8" s="40"/>
      <c r="BYB8" s="40"/>
      <c r="BYG8" s="7"/>
      <c r="BYH8" s="40"/>
      <c r="BYI8" s="40"/>
      <c r="BYJ8" s="40"/>
      <c r="BYO8" s="7"/>
      <c r="BYP8" s="40"/>
      <c r="BYQ8" s="40"/>
      <c r="BYR8" s="40"/>
      <c r="BYW8" s="7"/>
      <c r="BYX8" s="40"/>
      <c r="BYY8" s="40"/>
      <c r="BYZ8" s="40"/>
      <c r="BZE8" s="7"/>
      <c r="BZF8" s="40"/>
      <c r="BZG8" s="40"/>
      <c r="BZH8" s="40"/>
      <c r="BZM8" s="7"/>
      <c r="BZN8" s="40"/>
      <c r="BZO8" s="40"/>
      <c r="BZP8" s="40"/>
      <c r="BZU8" s="7"/>
      <c r="BZV8" s="40"/>
      <c r="BZW8" s="40"/>
      <c r="BZX8" s="40"/>
      <c r="CAC8" s="7"/>
      <c r="CAD8" s="40"/>
      <c r="CAE8" s="40"/>
      <c r="CAF8" s="40"/>
      <c r="CAK8" s="7"/>
      <c r="CAL8" s="40"/>
      <c r="CAM8" s="40"/>
      <c r="CAN8" s="40"/>
      <c r="CAS8" s="7"/>
      <c r="CAT8" s="40"/>
      <c r="CAU8" s="40"/>
      <c r="CAV8" s="40"/>
      <c r="CBA8" s="7"/>
      <c r="CBB8" s="40"/>
      <c r="CBC8" s="40"/>
      <c r="CBD8" s="40"/>
      <c r="CBI8" s="7"/>
      <c r="CBJ8" s="40"/>
      <c r="CBK8" s="40"/>
      <c r="CBL8" s="40"/>
      <c r="CBQ8" s="7"/>
      <c r="CBR8" s="40"/>
      <c r="CBS8" s="40"/>
      <c r="CBT8" s="40"/>
      <c r="CBY8" s="7"/>
      <c r="CBZ8" s="40"/>
      <c r="CCA8" s="40"/>
      <c r="CCB8" s="40"/>
      <c r="CCG8" s="7"/>
      <c r="CCH8" s="40"/>
      <c r="CCI8" s="40"/>
      <c r="CCJ8" s="40"/>
      <c r="CCO8" s="7"/>
      <c r="CCP8" s="40"/>
      <c r="CCQ8" s="40"/>
      <c r="CCR8" s="40"/>
      <c r="CCW8" s="7"/>
      <c r="CCX8" s="40"/>
      <c r="CCY8" s="40"/>
      <c r="CCZ8" s="40"/>
      <c r="CDE8" s="7"/>
      <c r="CDF8" s="40"/>
      <c r="CDG8" s="40"/>
      <c r="CDH8" s="40"/>
      <c r="CDM8" s="7"/>
      <c r="CDN8" s="40"/>
      <c r="CDO8" s="40"/>
      <c r="CDP8" s="40"/>
      <c r="CDU8" s="7"/>
      <c r="CDV8" s="40"/>
      <c r="CDW8" s="40"/>
      <c r="CDX8" s="40"/>
      <c r="CEC8" s="7"/>
      <c r="CED8" s="40"/>
      <c r="CEE8" s="40"/>
      <c r="CEF8" s="40"/>
      <c r="CEK8" s="7"/>
      <c r="CEL8" s="40"/>
      <c r="CEM8" s="40"/>
      <c r="CEN8" s="40"/>
      <c r="CES8" s="7"/>
      <c r="CET8" s="40"/>
      <c r="CEU8" s="40"/>
      <c r="CEV8" s="40"/>
      <c r="CFA8" s="7"/>
      <c r="CFB8" s="40"/>
      <c r="CFC8" s="40"/>
      <c r="CFD8" s="40"/>
      <c r="CFI8" s="7"/>
      <c r="CFJ8" s="40"/>
      <c r="CFK8" s="40"/>
      <c r="CFL8" s="40"/>
      <c r="CFQ8" s="7"/>
      <c r="CFR8" s="40"/>
      <c r="CFS8" s="40"/>
      <c r="CFT8" s="40"/>
      <c r="CFY8" s="7"/>
      <c r="CFZ8" s="40"/>
      <c r="CGA8" s="40"/>
      <c r="CGB8" s="40"/>
      <c r="CGG8" s="7"/>
      <c r="CGH8" s="40"/>
      <c r="CGI8" s="40"/>
      <c r="CGJ8" s="40"/>
      <c r="CGO8" s="7"/>
      <c r="CGP8" s="40"/>
      <c r="CGQ8" s="40"/>
      <c r="CGR8" s="40"/>
      <c r="CGW8" s="7"/>
      <c r="CGX8" s="40"/>
      <c r="CGY8" s="40"/>
      <c r="CGZ8" s="40"/>
      <c r="CHE8" s="7"/>
      <c r="CHF8" s="40"/>
      <c r="CHG8" s="40"/>
      <c r="CHH8" s="40"/>
      <c r="CHM8" s="7"/>
      <c r="CHN8" s="40"/>
      <c r="CHO8" s="40"/>
      <c r="CHP8" s="40"/>
      <c r="CHU8" s="7"/>
      <c r="CHV8" s="40"/>
      <c r="CHW8" s="40"/>
      <c r="CHX8" s="40"/>
      <c r="CIC8" s="7"/>
      <c r="CID8" s="40"/>
      <c r="CIE8" s="40"/>
      <c r="CIF8" s="40"/>
      <c r="CIK8" s="7"/>
      <c r="CIL8" s="40"/>
      <c r="CIM8" s="40"/>
      <c r="CIN8" s="40"/>
      <c r="CIS8" s="7"/>
      <c r="CIT8" s="40"/>
      <c r="CIU8" s="40"/>
      <c r="CIV8" s="40"/>
      <c r="CJA8" s="7"/>
      <c r="CJB8" s="40"/>
      <c r="CJC8" s="40"/>
      <c r="CJD8" s="40"/>
      <c r="CJI8" s="7"/>
      <c r="CJJ8" s="40"/>
      <c r="CJK8" s="40"/>
      <c r="CJL8" s="40"/>
      <c r="CJQ8" s="7"/>
      <c r="CJR8" s="40"/>
      <c r="CJS8" s="40"/>
      <c r="CJT8" s="40"/>
      <c r="CJY8" s="7"/>
      <c r="CJZ8" s="40"/>
      <c r="CKA8" s="40"/>
      <c r="CKB8" s="40"/>
      <c r="CKG8" s="7"/>
      <c r="CKH8" s="40"/>
      <c r="CKI8" s="40"/>
      <c r="CKJ8" s="40"/>
      <c r="CKO8" s="7"/>
      <c r="CKP8" s="40"/>
      <c r="CKQ8" s="40"/>
      <c r="CKR8" s="40"/>
      <c r="CKW8" s="7"/>
      <c r="CKX8" s="40"/>
      <c r="CKY8" s="40"/>
      <c r="CKZ8" s="40"/>
      <c r="CLE8" s="7"/>
      <c r="CLF8" s="40"/>
      <c r="CLG8" s="40"/>
      <c r="CLH8" s="40"/>
      <c r="CLM8" s="7"/>
      <c r="CLN8" s="40"/>
      <c r="CLO8" s="40"/>
      <c r="CLP8" s="40"/>
      <c r="CLU8" s="7"/>
      <c r="CLV8" s="40"/>
      <c r="CLW8" s="40"/>
      <c r="CLX8" s="40"/>
      <c r="CMC8" s="7"/>
      <c r="CMD8" s="40"/>
      <c r="CME8" s="40"/>
      <c r="CMF8" s="40"/>
      <c r="CMK8" s="7"/>
      <c r="CML8" s="40"/>
      <c r="CMM8" s="40"/>
      <c r="CMN8" s="40"/>
      <c r="CMS8" s="7"/>
      <c r="CMT8" s="40"/>
      <c r="CMU8" s="40"/>
      <c r="CMV8" s="40"/>
      <c r="CNA8" s="7"/>
      <c r="CNB8" s="40"/>
      <c r="CNC8" s="40"/>
      <c r="CND8" s="40"/>
      <c r="CNI8" s="7"/>
      <c r="CNJ8" s="40"/>
      <c r="CNK8" s="40"/>
      <c r="CNL8" s="40"/>
      <c r="CNQ8" s="7"/>
      <c r="CNR8" s="40"/>
      <c r="CNS8" s="40"/>
      <c r="CNT8" s="40"/>
      <c r="CNY8" s="7"/>
      <c r="CNZ8" s="40"/>
      <c r="COA8" s="40"/>
      <c r="COB8" s="40"/>
      <c r="COG8" s="7"/>
      <c r="COH8" s="40"/>
      <c r="COI8" s="40"/>
      <c r="COJ8" s="40"/>
      <c r="COO8" s="7"/>
      <c r="COP8" s="40"/>
      <c r="COQ8" s="40"/>
      <c r="COR8" s="40"/>
      <c r="COW8" s="7"/>
      <c r="COX8" s="40"/>
      <c r="COY8" s="40"/>
      <c r="COZ8" s="40"/>
      <c r="CPE8" s="7"/>
      <c r="CPF8" s="40"/>
      <c r="CPG8" s="40"/>
      <c r="CPH8" s="40"/>
      <c r="CPM8" s="7"/>
      <c r="CPN8" s="40"/>
      <c r="CPO8" s="40"/>
      <c r="CPP8" s="40"/>
      <c r="CPU8" s="7"/>
      <c r="CPV8" s="40"/>
      <c r="CPW8" s="40"/>
      <c r="CPX8" s="40"/>
      <c r="CQC8" s="7"/>
      <c r="CQD8" s="40"/>
      <c r="CQE8" s="40"/>
      <c r="CQF8" s="40"/>
      <c r="CQK8" s="7"/>
      <c r="CQL8" s="40"/>
      <c r="CQM8" s="40"/>
      <c r="CQN8" s="40"/>
      <c r="CQS8" s="7"/>
      <c r="CQT8" s="40"/>
      <c r="CQU8" s="40"/>
      <c r="CQV8" s="40"/>
      <c r="CRA8" s="7"/>
      <c r="CRB8" s="40"/>
      <c r="CRC8" s="40"/>
      <c r="CRD8" s="40"/>
      <c r="CRI8" s="7"/>
      <c r="CRJ8" s="40"/>
      <c r="CRK8" s="40"/>
      <c r="CRL8" s="40"/>
      <c r="CRQ8" s="7"/>
      <c r="CRR8" s="40"/>
      <c r="CRS8" s="40"/>
      <c r="CRT8" s="40"/>
      <c r="CRY8" s="7"/>
      <c r="CRZ8" s="40"/>
      <c r="CSA8" s="40"/>
      <c r="CSB8" s="40"/>
      <c r="CSG8" s="7"/>
      <c r="CSH8" s="40"/>
      <c r="CSI8" s="40"/>
      <c r="CSJ8" s="40"/>
      <c r="CSO8" s="7"/>
      <c r="CSP8" s="40"/>
      <c r="CSQ8" s="40"/>
      <c r="CSR8" s="40"/>
      <c r="CSW8" s="7"/>
      <c r="CSX8" s="40"/>
      <c r="CSY8" s="40"/>
      <c r="CSZ8" s="40"/>
      <c r="CTE8" s="7"/>
      <c r="CTF8" s="40"/>
      <c r="CTG8" s="40"/>
      <c r="CTH8" s="40"/>
      <c r="CTM8" s="7"/>
      <c r="CTN8" s="40"/>
      <c r="CTO8" s="40"/>
      <c r="CTP8" s="40"/>
      <c r="CTU8" s="7"/>
      <c r="CTV8" s="40"/>
      <c r="CTW8" s="40"/>
      <c r="CTX8" s="40"/>
      <c r="CUC8" s="7"/>
      <c r="CUD8" s="40"/>
      <c r="CUE8" s="40"/>
      <c r="CUF8" s="40"/>
      <c r="CUK8" s="7"/>
      <c r="CUL8" s="40"/>
      <c r="CUM8" s="40"/>
      <c r="CUN8" s="40"/>
      <c r="CUS8" s="7"/>
      <c r="CUT8" s="40"/>
      <c r="CUU8" s="40"/>
      <c r="CUV8" s="40"/>
      <c r="CVA8" s="7"/>
      <c r="CVB8" s="40"/>
      <c r="CVC8" s="40"/>
      <c r="CVD8" s="40"/>
      <c r="CVI8" s="7"/>
      <c r="CVJ8" s="40"/>
      <c r="CVK8" s="40"/>
      <c r="CVL8" s="40"/>
      <c r="CVQ8" s="7"/>
      <c r="CVR8" s="40"/>
      <c r="CVS8" s="40"/>
      <c r="CVT8" s="40"/>
      <c r="CVY8" s="7"/>
      <c r="CVZ8" s="40"/>
      <c r="CWA8" s="40"/>
      <c r="CWB8" s="40"/>
      <c r="CWG8" s="7"/>
      <c r="CWH8" s="40"/>
      <c r="CWI8" s="40"/>
      <c r="CWJ8" s="40"/>
      <c r="CWO8" s="7"/>
      <c r="CWP8" s="40"/>
      <c r="CWQ8" s="40"/>
      <c r="CWR8" s="40"/>
      <c r="CWW8" s="7"/>
      <c r="CWX8" s="40"/>
      <c r="CWY8" s="40"/>
      <c r="CWZ8" s="40"/>
      <c r="CXE8" s="7"/>
      <c r="CXF8" s="40"/>
      <c r="CXG8" s="40"/>
      <c r="CXH8" s="40"/>
      <c r="CXM8" s="7"/>
      <c r="CXN8" s="40"/>
      <c r="CXO8" s="40"/>
      <c r="CXP8" s="40"/>
      <c r="CXU8" s="7"/>
      <c r="CXV8" s="40"/>
      <c r="CXW8" s="40"/>
      <c r="CXX8" s="40"/>
      <c r="CYC8" s="7"/>
      <c r="CYD8" s="40"/>
      <c r="CYE8" s="40"/>
      <c r="CYF8" s="40"/>
      <c r="CYK8" s="7"/>
      <c r="CYL8" s="40"/>
      <c r="CYM8" s="40"/>
      <c r="CYN8" s="40"/>
      <c r="CYS8" s="7"/>
      <c r="CYT8" s="40"/>
      <c r="CYU8" s="40"/>
      <c r="CYV8" s="40"/>
      <c r="CZA8" s="7"/>
      <c r="CZB8" s="40"/>
      <c r="CZC8" s="40"/>
      <c r="CZD8" s="40"/>
      <c r="CZI8" s="7"/>
      <c r="CZJ8" s="40"/>
      <c r="CZK8" s="40"/>
      <c r="CZL8" s="40"/>
      <c r="CZQ8" s="7"/>
      <c r="CZR8" s="40"/>
      <c r="CZS8" s="40"/>
      <c r="CZT8" s="40"/>
      <c r="CZY8" s="7"/>
      <c r="CZZ8" s="40"/>
      <c r="DAA8" s="40"/>
      <c r="DAB8" s="40"/>
      <c r="DAG8" s="7"/>
      <c r="DAH8" s="40"/>
      <c r="DAI8" s="40"/>
      <c r="DAJ8" s="40"/>
      <c r="DAO8" s="7"/>
      <c r="DAP8" s="40"/>
      <c r="DAQ8" s="40"/>
      <c r="DAR8" s="40"/>
      <c r="DAW8" s="7"/>
      <c r="DAX8" s="40"/>
      <c r="DAY8" s="40"/>
      <c r="DAZ8" s="40"/>
      <c r="DBE8" s="7"/>
      <c r="DBF8" s="40"/>
      <c r="DBG8" s="40"/>
      <c r="DBH8" s="40"/>
      <c r="DBM8" s="7"/>
      <c r="DBN8" s="40"/>
      <c r="DBO8" s="40"/>
      <c r="DBP8" s="40"/>
      <c r="DBU8" s="7"/>
      <c r="DBV8" s="40"/>
      <c r="DBW8" s="40"/>
      <c r="DBX8" s="40"/>
      <c r="DCC8" s="7"/>
      <c r="DCD8" s="40"/>
      <c r="DCE8" s="40"/>
      <c r="DCF8" s="40"/>
      <c r="DCK8" s="7"/>
      <c r="DCL8" s="40"/>
      <c r="DCM8" s="40"/>
      <c r="DCN8" s="40"/>
      <c r="DCS8" s="7"/>
      <c r="DCT8" s="40"/>
      <c r="DCU8" s="40"/>
      <c r="DCV8" s="40"/>
      <c r="DDA8" s="7"/>
      <c r="DDB8" s="40"/>
      <c r="DDC8" s="40"/>
      <c r="DDD8" s="40"/>
      <c r="DDI8" s="7"/>
      <c r="DDJ8" s="40"/>
      <c r="DDK8" s="40"/>
      <c r="DDL8" s="40"/>
      <c r="DDQ8" s="7"/>
      <c r="DDR8" s="40"/>
      <c r="DDS8" s="40"/>
      <c r="DDT8" s="40"/>
      <c r="DDY8" s="7"/>
      <c r="DDZ8" s="40"/>
      <c r="DEA8" s="40"/>
      <c r="DEB8" s="40"/>
      <c r="DEG8" s="7"/>
      <c r="DEH8" s="40"/>
      <c r="DEI8" s="40"/>
      <c r="DEJ8" s="40"/>
      <c r="DEO8" s="7"/>
      <c r="DEP8" s="40"/>
      <c r="DEQ8" s="40"/>
      <c r="DER8" s="40"/>
      <c r="DEW8" s="7"/>
      <c r="DEX8" s="40"/>
      <c r="DEY8" s="40"/>
      <c r="DEZ8" s="40"/>
      <c r="DFE8" s="7"/>
      <c r="DFF8" s="40"/>
      <c r="DFG8" s="40"/>
      <c r="DFH8" s="40"/>
      <c r="DFM8" s="7"/>
      <c r="DFN8" s="40"/>
      <c r="DFO8" s="40"/>
      <c r="DFP8" s="40"/>
      <c r="DFU8" s="7"/>
      <c r="DFV8" s="40"/>
      <c r="DFW8" s="40"/>
      <c r="DFX8" s="40"/>
      <c r="DGC8" s="7"/>
      <c r="DGD8" s="40"/>
      <c r="DGE8" s="40"/>
      <c r="DGF8" s="40"/>
      <c r="DGK8" s="7"/>
      <c r="DGL8" s="40"/>
      <c r="DGM8" s="40"/>
      <c r="DGN8" s="40"/>
      <c r="DGS8" s="7"/>
      <c r="DGT8" s="40"/>
      <c r="DGU8" s="40"/>
      <c r="DGV8" s="40"/>
      <c r="DHA8" s="7"/>
      <c r="DHB8" s="40"/>
      <c r="DHC8" s="40"/>
      <c r="DHD8" s="40"/>
      <c r="DHI8" s="7"/>
      <c r="DHJ8" s="40"/>
      <c r="DHK8" s="40"/>
      <c r="DHL8" s="40"/>
      <c r="DHQ8" s="7"/>
      <c r="DHR8" s="40"/>
      <c r="DHS8" s="40"/>
      <c r="DHT8" s="40"/>
      <c r="DHY8" s="7"/>
      <c r="DHZ8" s="40"/>
      <c r="DIA8" s="40"/>
      <c r="DIB8" s="40"/>
      <c r="DIG8" s="7"/>
      <c r="DIH8" s="40"/>
      <c r="DII8" s="40"/>
      <c r="DIJ8" s="40"/>
      <c r="DIO8" s="7"/>
      <c r="DIP8" s="40"/>
      <c r="DIQ8" s="40"/>
      <c r="DIR8" s="40"/>
      <c r="DIW8" s="7"/>
      <c r="DIX8" s="40"/>
      <c r="DIY8" s="40"/>
      <c r="DIZ8" s="40"/>
      <c r="DJE8" s="7"/>
      <c r="DJF8" s="40"/>
      <c r="DJG8" s="40"/>
      <c r="DJH8" s="40"/>
      <c r="DJM8" s="7"/>
      <c r="DJN8" s="40"/>
      <c r="DJO8" s="40"/>
      <c r="DJP8" s="40"/>
      <c r="DJU8" s="7"/>
      <c r="DJV8" s="40"/>
      <c r="DJW8" s="40"/>
      <c r="DJX8" s="40"/>
      <c r="DKC8" s="7"/>
      <c r="DKD8" s="40"/>
      <c r="DKE8" s="40"/>
      <c r="DKF8" s="40"/>
      <c r="DKK8" s="7"/>
      <c r="DKL8" s="40"/>
      <c r="DKM8" s="40"/>
      <c r="DKN8" s="40"/>
      <c r="DKS8" s="7"/>
      <c r="DKT8" s="40"/>
      <c r="DKU8" s="40"/>
      <c r="DKV8" s="40"/>
      <c r="DLA8" s="7"/>
      <c r="DLB8" s="40"/>
      <c r="DLC8" s="40"/>
      <c r="DLD8" s="40"/>
      <c r="DLI8" s="7"/>
      <c r="DLJ8" s="40"/>
      <c r="DLK8" s="40"/>
      <c r="DLL8" s="40"/>
      <c r="DLQ8" s="7"/>
      <c r="DLR8" s="40"/>
      <c r="DLS8" s="40"/>
      <c r="DLT8" s="40"/>
      <c r="DLY8" s="7"/>
      <c r="DLZ8" s="40"/>
      <c r="DMA8" s="40"/>
      <c r="DMB8" s="40"/>
      <c r="DMG8" s="7"/>
      <c r="DMH8" s="40"/>
      <c r="DMI8" s="40"/>
      <c r="DMJ8" s="40"/>
      <c r="DMO8" s="7"/>
      <c r="DMP8" s="40"/>
      <c r="DMQ8" s="40"/>
      <c r="DMR8" s="40"/>
      <c r="DMW8" s="7"/>
      <c r="DMX8" s="40"/>
      <c r="DMY8" s="40"/>
      <c r="DMZ8" s="40"/>
      <c r="DNE8" s="7"/>
      <c r="DNF8" s="40"/>
      <c r="DNG8" s="40"/>
      <c r="DNH8" s="40"/>
      <c r="DNM8" s="7"/>
      <c r="DNN8" s="40"/>
      <c r="DNO8" s="40"/>
      <c r="DNP8" s="40"/>
      <c r="DNU8" s="7"/>
      <c r="DNV8" s="40"/>
      <c r="DNW8" s="40"/>
      <c r="DNX8" s="40"/>
      <c r="DOC8" s="7"/>
      <c r="DOD8" s="40"/>
      <c r="DOE8" s="40"/>
      <c r="DOF8" s="40"/>
      <c r="DOK8" s="7"/>
      <c r="DOL8" s="40"/>
      <c r="DOM8" s="40"/>
      <c r="DON8" s="40"/>
      <c r="DOS8" s="7"/>
      <c r="DOT8" s="40"/>
      <c r="DOU8" s="40"/>
      <c r="DOV8" s="40"/>
      <c r="DPA8" s="7"/>
      <c r="DPB8" s="40"/>
      <c r="DPC8" s="40"/>
      <c r="DPD8" s="40"/>
      <c r="DPI8" s="7"/>
      <c r="DPJ8" s="40"/>
      <c r="DPK8" s="40"/>
      <c r="DPL8" s="40"/>
      <c r="DPQ8" s="7"/>
      <c r="DPR8" s="40"/>
      <c r="DPS8" s="40"/>
      <c r="DPT8" s="40"/>
      <c r="DPY8" s="7"/>
      <c r="DPZ8" s="40"/>
      <c r="DQA8" s="40"/>
      <c r="DQB8" s="40"/>
      <c r="DQG8" s="7"/>
      <c r="DQH8" s="40"/>
      <c r="DQI8" s="40"/>
      <c r="DQJ8" s="40"/>
      <c r="DQO8" s="7"/>
      <c r="DQP8" s="40"/>
      <c r="DQQ8" s="40"/>
      <c r="DQR8" s="40"/>
      <c r="DQW8" s="7"/>
      <c r="DQX8" s="40"/>
      <c r="DQY8" s="40"/>
      <c r="DQZ8" s="40"/>
      <c r="DRE8" s="7"/>
      <c r="DRF8" s="40"/>
      <c r="DRG8" s="40"/>
      <c r="DRH8" s="40"/>
      <c r="DRM8" s="7"/>
      <c r="DRN8" s="40"/>
      <c r="DRO8" s="40"/>
      <c r="DRP8" s="40"/>
      <c r="DRU8" s="7"/>
      <c r="DRV8" s="40"/>
      <c r="DRW8" s="40"/>
      <c r="DRX8" s="40"/>
      <c r="DSC8" s="7"/>
      <c r="DSD8" s="40"/>
      <c r="DSE8" s="40"/>
      <c r="DSF8" s="40"/>
      <c r="DSK8" s="7"/>
      <c r="DSL8" s="40"/>
      <c r="DSM8" s="40"/>
      <c r="DSN8" s="40"/>
      <c r="DSS8" s="7"/>
      <c r="DST8" s="40"/>
      <c r="DSU8" s="40"/>
      <c r="DSV8" s="40"/>
      <c r="DTA8" s="7"/>
      <c r="DTB8" s="40"/>
      <c r="DTC8" s="40"/>
      <c r="DTD8" s="40"/>
      <c r="DTI8" s="7"/>
      <c r="DTJ8" s="40"/>
      <c r="DTK8" s="40"/>
      <c r="DTL8" s="40"/>
      <c r="DTQ8" s="7"/>
      <c r="DTR8" s="40"/>
      <c r="DTS8" s="40"/>
      <c r="DTT8" s="40"/>
      <c r="DTY8" s="7"/>
      <c r="DTZ8" s="40"/>
      <c r="DUA8" s="40"/>
      <c r="DUB8" s="40"/>
      <c r="DUG8" s="7"/>
      <c r="DUH8" s="40"/>
      <c r="DUI8" s="40"/>
      <c r="DUJ8" s="40"/>
      <c r="DUO8" s="7"/>
      <c r="DUP8" s="40"/>
      <c r="DUQ8" s="40"/>
      <c r="DUR8" s="40"/>
      <c r="DUW8" s="7"/>
      <c r="DUX8" s="40"/>
      <c r="DUY8" s="40"/>
      <c r="DUZ8" s="40"/>
      <c r="DVE8" s="7"/>
      <c r="DVF8" s="40"/>
      <c r="DVG8" s="40"/>
      <c r="DVH8" s="40"/>
      <c r="DVM8" s="7"/>
      <c r="DVN8" s="40"/>
      <c r="DVO8" s="40"/>
      <c r="DVP8" s="40"/>
      <c r="DVU8" s="7"/>
      <c r="DVV8" s="40"/>
      <c r="DVW8" s="40"/>
      <c r="DVX8" s="40"/>
      <c r="DWC8" s="7"/>
      <c r="DWD8" s="40"/>
      <c r="DWE8" s="40"/>
      <c r="DWF8" s="40"/>
      <c r="DWK8" s="7"/>
      <c r="DWL8" s="40"/>
      <c r="DWM8" s="40"/>
      <c r="DWN8" s="40"/>
      <c r="DWS8" s="7"/>
      <c r="DWT8" s="40"/>
      <c r="DWU8" s="40"/>
      <c r="DWV8" s="40"/>
      <c r="DXA8" s="7"/>
      <c r="DXB8" s="40"/>
      <c r="DXC8" s="40"/>
      <c r="DXD8" s="40"/>
      <c r="DXI8" s="7"/>
      <c r="DXJ8" s="40"/>
      <c r="DXK8" s="40"/>
      <c r="DXL8" s="40"/>
      <c r="DXQ8" s="7"/>
      <c r="DXR8" s="40"/>
      <c r="DXS8" s="40"/>
      <c r="DXT8" s="40"/>
      <c r="DXY8" s="7"/>
      <c r="DXZ8" s="40"/>
      <c r="DYA8" s="40"/>
      <c r="DYB8" s="40"/>
      <c r="DYG8" s="7"/>
      <c r="DYH8" s="40"/>
      <c r="DYI8" s="40"/>
      <c r="DYJ8" s="40"/>
      <c r="DYO8" s="7"/>
      <c r="DYP8" s="40"/>
      <c r="DYQ8" s="40"/>
      <c r="DYR8" s="40"/>
      <c r="DYW8" s="7"/>
      <c r="DYX8" s="40"/>
      <c r="DYY8" s="40"/>
      <c r="DYZ8" s="40"/>
      <c r="DZE8" s="7"/>
      <c r="DZF8" s="40"/>
      <c r="DZG8" s="40"/>
      <c r="DZH8" s="40"/>
      <c r="DZM8" s="7"/>
      <c r="DZN8" s="40"/>
      <c r="DZO8" s="40"/>
      <c r="DZP8" s="40"/>
      <c r="DZU8" s="7"/>
      <c r="DZV8" s="40"/>
      <c r="DZW8" s="40"/>
      <c r="DZX8" s="40"/>
      <c r="EAC8" s="7"/>
      <c r="EAD8" s="40"/>
      <c r="EAE8" s="40"/>
      <c r="EAF8" s="40"/>
      <c r="EAK8" s="7"/>
      <c r="EAL8" s="40"/>
      <c r="EAM8" s="40"/>
      <c r="EAN8" s="40"/>
      <c r="EAS8" s="7"/>
      <c r="EAT8" s="40"/>
      <c r="EAU8" s="40"/>
      <c r="EAV8" s="40"/>
      <c r="EBA8" s="7"/>
      <c r="EBB8" s="40"/>
      <c r="EBC8" s="40"/>
      <c r="EBD8" s="40"/>
      <c r="EBI8" s="7"/>
      <c r="EBJ8" s="40"/>
      <c r="EBK8" s="40"/>
      <c r="EBL8" s="40"/>
      <c r="EBQ8" s="7"/>
      <c r="EBR8" s="40"/>
      <c r="EBS8" s="40"/>
      <c r="EBT8" s="40"/>
      <c r="EBY8" s="7"/>
      <c r="EBZ8" s="40"/>
      <c r="ECA8" s="40"/>
      <c r="ECB8" s="40"/>
      <c r="ECG8" s="7"/>
      <c r="ECH8" s="40"/>
      <c r="ECI8" s="40"/>
      <c r="ECJ8" s="40"/>
      <c r="ECO8" s="7"/>
      <c r="ECP8" s="40"/>
      <c r="ECQ8" s="40"/>
      <c r="ECR8" s="40"/>
      <c r="ECW8" s="7"/>
      <c r="ECX8" s="40"/>
      <c r="ECY8" s="40"/>
      <c r="ECZ8" s="40"/>
      <c r="EDE8" s="7"/>
      <c r="EDF8" s="40"/>
      <c r="EDG8" s="40"/>
      <c r="EDH8" s="40"/>
      <c r="EDM8" s="7"/>
      <c r="EDN8" s="40"/>
      <c r="EDO8" s="40"/>
      <c r="EDP8" s="40"/>
      <c r="EDU8" s="7"/>
      <c r="EDV8" s="40"/>
      <c r="EDW8" s="40"/>
      <c r="EDX8" s="40"/>
      <c r="EEC8" s="7"/>
      <c r="EED8" s="40"/>
      <c r="EEE8" s="40"/>
      <c r="EEF8" s="40"/>
      <c r="EEK8" s="7"/>
      <c r="EEL8" s="40"/>
      <c r="EEM8" s="40"/>
      <c r="EEN8" s="40"/>
      <c r="EES8" s="7"/>
      <c r="EET8" s="40"/>
      <c r="EEU8" s="40"/>
      <c r="EEV8" s="40"/>
      <c r="EFA8" s="7"/>
      <c r="EFB8" s="40"/>
      <c r="EFC8" s="40"/>
      <c r="EFD8" s="40"/>
      <c r="EFI8" s="7"/>
      <c r="EFJ8" s="40"/>
      <c r="EFK8" s="40"/>
      <c r="EFL8" s="40"/>
      <c r="EFQ8" s="7"/>
      <c r="EFR8" s="40"/>
      <c r="EFS8" s="40"/>
      <c r="EFT8" s="40"/>
      <c r="EFY8" s="7"/>
      <c r="EFZ8" s="40"/>
      <c r="EGA8" s="40"/>
      <c r="EGB8" s="40"/>
      <c r="EGG8" s="7"/>
      <c r="EGH8" s="40"/>
      <c r="EGI8" s="40"/>
      <c r="EGJ8" s="40"/>
      <c r="EGO8" s="7"/>
      <c r="EGP8" s="40"/>
      <c r="EGQ8" s="40"/>
      <c r="EGR8" s="40"/>
      <c r="EGW8" s="7"/>
      <c r="EGX8" s="40"/>
      <c r="EGY8" s="40"/>
      <c r="EGZ8" s="40"/>
      <c r="EHE8" s="7"/>
      <c r="EHF8" s="40"/>
      <c r="EHG8" s="40"/>
      <c r="EHH8" s="40"/>
      <c r="EHM8" s="7"/>
      <c r="EHN8" s="40"/>
      <c r="EHO8" s="40"/>
      <c r="EHP8" s="40"/>
      <c r="EHU8" s="7"/>
      <c r="EHV8" s="40"/>
      <c r="EHW8" s="40"/>
      <c r="EHX8" s="40"/>
      <c r="EIC8" s="7"/>
      <c r="EID8" s="40"/>
      <c r="EIE8" s="40"/>
      <c r="EIF8" s="40"/>
      <c r="EIK8" s="7"/>
      <c r="EIL8" s="40"/>
      <c r="EIM8" s="40"/>
      <c r="EIN8" s="40"/>
      <c r="EIS8" s="7"/>
      <c r="EIT8" s="40"/>
      <c r="EIU8" s="40"/>
      <c r="EIV8" s="40"/>
      <c r="EJA8" s="7"/>
      <c r="EJB8" s="40"/>
      <c r="EJC8" s="40"/>
      <c r="EJD8" s="40"/>
      <c r="EJI8" s="7"/>
      <c r="EJJ8" s="40"/>
      <c r="EJK8" s="40"/>
      <c r="EJL8" s="40"/>
      <c r="EJQ8" s="7"/>
      <c r="EJR8" s="40"/>
      <c r="EJS8" s="40"/>
      <c r="EJT8" s="40"/>
      <c r="EJY8" s="7"/>
      <c r="EJZ8" s="40"/>
      <c r="EKA8" s="40"/>
      <c r="EKB8" s="40"/>
      <c r="EKG8" s="7"/>
      <c r="EKH8" s="40"/>
      <c r="EKI8" s="40"/>
      <c r="EKJ8" s="40"/>
      <c r="EKO8" s="7"/>
      <c r="EKP8" s="40"/>
      <c r="EKQ8" s="40"/>
      <c r="EKR8" s="40"/>
      <c r="EKW8" s="7"/>
      <c r="EKX8" s="40"/>
      <c r="EKY8" s="40"/>
      <c r="EKZ8" s="40"/>
      <c r="ELE8" s="7"/>
      <c r="ELF8" s="40"/>
      <c r="ELG8" s="40"/>
      <c r="ELH8" s="40"/>
      <c r="ELM8" s="7"/>
      <c r="ELN8" s="40"/>
      <c r="ELO8" s="40"/>
      <c r="ELP8" s="40"/>
      <c r="ELU8" s="7"/>
      <c r="ELV8" s="40"/>
      <c r="ELW8" s="40"/>
      <c r="ELX8" s="40"/>
      <c r="EMC8" s="7"/>
      <c r="EMD8" s="40"/>
      <c r="EME8" s="40"/>
      <c r="EMF8" s="40"/>
      <c r="EMK8" s="7"/>
      <c r="EML8" s="40"/>
      <c r="EMM8" s="40"/>
      <c r="EMN8" s="40"/>
      <c r="EMS8" s="7"/>
      <c r="EMT8" s="40"/>
      <c r="EMU8" s="40"/>
      <c r="EMV8" s="40"/>
      <c r="ENA8" s="7"/>
      <c r="ENB8" s="40"/>
      <c r="ENC8" s="40"/>
      <c r="END8" s="40"/>
      <c r="ENI8" s="7"/>
      <c r="ENJ8" s="40"/>
      <c r="ENK8" s="40"/>
      <c r="ENL8" s="40"/>
      <c r="ENQ8" s="7"/>
      <c r="ENR8" s="40"/>
      <c r="ENS8" s="40"/>
      <c r="ENT8" s="40"/>
      <c r="ENY8" s="7"/>
      <c r="ENZ8" s="40"/>
      <c r="EOA8" s="40"/>
      <c r="EOB8" s="40"/>
      <c r="EOG8" s="7"/>
      <c r="EOH8" s="40"/>
      <c r="EOI8" s="40"/>
      <c r="EOJ8" s="40"/>
      <c r="EOO8" s="7"/>
      <c r="EOP8" s="40"/>
      <c r="EOQ8" s="40"/>
      <c r="EOR8" s="40"/>
      <c r="EOW8" s="7"/>
      <c r="EOX8" s="40"/>
      <c r="EOY8" s="40"/>
      <c r="EOZ8" s="40"/>
      <c r="EPE8" s="7"/>
      <c r="EPF8" s="40"/>
      <c r="EPG8" s="40"/>
      <c r="EPH8" s="40"/>
      <c r="EPM8" s="7"/>
      <c r="EPN8" s="40"/>
      <c r="EPO8" s="40"/>
      <c r="EPP8" s="40"/>
      <c r="EPU8" s="7"/>
      <c r="EPV8" s="40"/>
      <c r="EPW8" s="40"/>
      <c r="EPX8" s="40"/>
      <c r="EQC8" s="7"/>
      <c r="EQD8" s="40"/>
      <c r="EQE8" s="40"/>
      <c r="EQF8" s="40"/>
      <c r="EQK8" s="7"/>
      <c r="EQL8" s="40"/>
      <c r="EQM8" s="40"/>
      <c r="EQN8" s="40"/>
      <c r="EQS8" s="7"/>
      <c r="EQT8" s="40"/>
      <c r="EQU8" s="40"/>
      <c r="EQV8" s="40"/>
      <c r="ERA8" s="7"/>
      <c r="ERB8" s="40"/>
      <c r="ERC8" s="40"/>
      <c r="ERD8" s="40"/>
      <c r="ERI8" s="7"/>
      <c r="ERJ8" s="40"/>
      <c r="ERK8" s="40"/>
      <c r="ERL8" s="40"/>
      <c r="ERQ8" s="7"/>
      <c r="ERR8" s="40"/>
      <c r="ERS8" s="40"/>
      <c r="ERT8" s="40"/>
      <c r="ERY8" s="7"/>
      <c r="ERZ8" s="40"/>
      <c r="ESA8" s="40"/>
      <c r="ESB8" s="40"/>
      <c r="ESG8" s="7"/>
      <c r="ESH8" s="40"/>
      <c r="ESI8" s="40"/>
      <c r="ESJ8" s="40"/>
      <c r="ESO8" s="7"/>
      <c r="ESP8" s="40"/>
      <c r="ESQ8" s="40"/>
      <c r="ESR8" s="40"/>
      <c r="ESW8" s="7"/>
      <c r="ESX8" s="40"/>
      <c r="ESY8" s="40"/>
      <c r="ESZ8" s="40"/>
      <c r="ETE8" s="7"/>
      <c r="ETF8" s="40"/>
      <c r="ETG8" s="40"/>
      <c r="ETH8" s="40"/>
      <c r="ETM8" s="7"/>
      <c r="ETN8" s="40"/>
      <c r="ETO8" s="40"/>
      <c r="ETP8" s="40"/>
      <c r="ETU8" s="7"/>
      <c r="ETV8" s="40"/>
      <c r="ETW8" s="40"/>
      <c r="ETX8" s="40"/>
      <c r="EUC8" s="7"/>
      <c r="EUD8" s="40"/>
      <c r="EUE8" s="40"/>
      <c r="EUF8" s="40"/>
      <c r="EUK8" s="7"/>
      <c r="EUL8" s="40"/>
      <c r="EUM8" s="40"/>
      <c r="EUN8" s="40"/>
      <c r="EUS8" s="7"/>
      <c r="EUT8" s="40"/>
      <c r="EUU8" s="40"/>
      <c r="EUV8" s="40"/>
      <c r="EVA8" s="7"/>
      <c r="EVB8" s="40"/>
      <c r="EVC8" s="40"/>
      <c r="EVD8" s="40"/>
      <c r="EVI8" s="7"/>
      <c r="EVJ8" s="40"/>
      <c r="EVK8" s="40"/>
      <c r="EVL8" s="40"/>
      <c r="EVQ8" s="7"/>
      <c r="EVR8" s="40"/>
      <c r="EVS8" s="40"/>
      <c r="EVT8" s="40"/>
      <c r="EVY8" s="7"/>
      <c r="EVZ8" s="40"/>
      <c r="EWA8" s="40"/>
      <c r="EWB8" s="40"/>
      <c r="EWG8" s="7"/>
      <c r="EWH8" s="40"/>
      <c r="EWI8" s="40"/>
      <c r="EWJ8" s="40"/>
      <c r="EWO8" s="7"/>
      <c r="EWP8" s="40"/>
      <c r="EWQ8" s="40"/>
      <c r="EWR8" s="40"/>
      <c r="EWW8" s="7"/>
      <c r="EWX8" s="40"/>
      <c r="EWY8" s="40"/>
      <c r="EWZ8" s="40"/>
      <c r="EXE8" s="7"/>
      <c r="EXF8" s="40"/>
      <c r="EXG8" s="40"/>
      <c r="EXH8" s="40"/>
      <c r="EXM8" s="7"/>
      <c r="EXN8" s="40"/>
      <c r="EXO8" s="40"/>
      <c r="EXP8" s="40"/>
      <c r="EXU8" s="7"/>
      <c r="EXV8" s="40"/>
      <c r="EXW8" s="40"/>
      <c r="EXX8" s="40"/>
      <c r="EYC8" s="7"/>
      <c r="EYD8" s="40"/>
      <c r="EYE8" s="40"/>
      <c r="EYF8" s="40"/>
      <c r="EYK8" s="7"/>
      <c r="EYL8" s="40"/>
      <c r="EYM8" s="40"/>
      <c r="EYN8" s="40"/>
      <c r="EYS8" s="7"/>
      <c r="EYT8" s="40"/>
      <c r="EYU8" s="40"/>
      <c r="EYV8" s="40"/>
      <c r="EZA8" s="7"/>
      <c r="EZB8" s="40"/>
      <c r="EZC8" s="40"/>
      <c r="EZD8" s="40"/>
      <c r="EZI8" s="7"/>
      <c r="EZJ8" s="40"/>
      <c r="EZK8" s="40"/>
      <c r="EZL8" s="40"/>
      <c r="EZQ8" s="7"/>
      <c r="EZR8" s="40"/>
      <c r="EZS8" s="40"/>
      <c r="EZT8" s="40"/>
      <c r="EZY8" s="7"/>
      <c r="EZZ8" s="40"/>
      <c r="FAA8" s="40"/>
      <c r="FAB8" s="40"/>
      <c r="FAG8" s="7"/>
      <c r="FAH8" s="40"/>
      <c r="FAI8" s="40"/>
      <c r="FAJ8" s="40"/>
      <c r="FAO8" s="7"/>
      <c r="FAP8" s="40"/>
      <c r="FAQ8" s="40"/>
      <c r="FAR8" s="40"/>
      <c r="FAW8" s="7"/>
      <c r="FAX8" s="40"/>
      <c r="FAY8" s="40"/>
      <c r="FAZ8" s="40"/>
      <c r="FBE8" s="7"/>
      <c r="FBF8" s="40"/>
      <c r="FBG8" s="40"/>
      <c r="FBH8" s="40"/>
      <c r="FBM8" s="7"/>
      <c r="FBN8" s="40"/>
      <c r="FBO8" s="40"/>
      <c r="FBP8" s="40"/>
      <c r="FBU8" s="7"/>
      <c r="FBV8" s="40"/>
      <c r="FBW8" s="40"/>
      <c r="FBX8" s="40"/>
      <c r="FCC8" s="7"/>
      <c r="FCD8" s="40"/>
      <c r="FCE8" s="40"/>
      <c r="FCF8" s="40"/>
      <c r="FCK8" s="7"/>
      <c r="FCL8" s="40"/>
      <c r="FCM8" s="40"/>
      <c r="FCN8" s="40"/>
      <c r="FCS8" s="7"/>
      <c r="FCT8" s="40"/>
      <c r="FCU8" s="40"/>
      <c r="FCV8" s="40"/>
      <c r="FDA8" s="7"/>
      <c r="FDB8" s="40"/>
      <c r="FDC8" s="40"/>
      <c r="FDD8" s="40"/>
      <c r="FDI8" s="7"/>
      <c r="FDJ8" s="40"/>
      <c r="FDK8" s="40"/>
      <c r="FDL8" s="40"/>
      <c r="FDQ8" s="7"/>
      <c r="FDR8" s="40"/>
      <c r="FDS8" s="40"/>
      <c r="FDT8" s="40"/>
      <c r="FDY8" s="7"/>
      <c r="FDZ8" s="40"/>
      <c r="FEA8" s="40"/>
      <c r="FEB8" s="40"/>
      <c r="FEG8" s="7"/>
      <c r="FEH8" s="40"/>
      <c r="FEI8" s="40"/>
      <c r="FEJ8" s="40"/>
      <c r="FEO8" s="7"/>
      <c r="FEP8" s="40"/>
      <c r="FEQ8" s="40"/>
      <c r="FER8" s="40"/>
      <c r="FEW8" s="7"/>
      <c r="FEX8" s="40"/>
      <c r="FEY8" s="40"/>
      <c r="FEZ8" s="40"/>
      <c r="FFE8" s="7"/>
      <c r="FFF8" s="40"/>
      <c r="FFG8" s="40"/>
      <c r="FFH8" s="40"/>
      <c r="FFM8" s="7"/>
      <c r="FFN8" s="40"/>
      <c r="FFO8" s="40"/>
      <c r="FFP8" s="40"/>
      <c r="FFU8" s="7"/>
      <c r="FFV8" s="40"/>
      <c r="FFW8" s="40"/>
      <c r="FFX8" s="40"/>
      <c r="FGC8" s="7"/>
      <c r="FGD8" s="40"/>
      <c r="FGE8" s="40"/>
      <c r="FGF8" s="40"/>
      <c r="FGK8" s="7"/>
      <c r="FGL8" s="40"/>
      <c r="FGM8" s="40"/>
      <c r="FGN8" s="40"/>
      <c r="FGS8" s="7"/>
      <c r="FGT8" s="40"/>
      <c r="FGU8" s="40"/>
      <c r="FGV8" s="40"/>
      <c r="FHA8" s="7"/>
      <c r="FHB8" s="40"/>
      <c r="FHC8" s="40"/>
      <c r="FHD8" s="40"/>
      <c r="FHI8" s="7"/>
      <c r="FHJ8" s="40"/>
      <c r="FHK8" s="40"/>
      <c r="FHL8" s="40"/>
      <c r="FHQ8" s="7"/>
      <c r="FHR8" s="40"/>
      <c r="FHS8" s="40"/>
      <c r="FHT8" s="40"/>
      <c r="FHY8" s="7"/>
      <c r="FHZ8" s="40"/>
      <c r="FIA8" s="40"/>
      <c r="FIB8" s="40"/>
      <c r="FIG8" s="7"/>
      <c r="FIH8" s="40"/>
      <c r="FII8" s="40"/>
      <c r="FIJ8" s="40"/>
      <c r="FIO8" s="7"/>
      <c r="FIP8" s="40"/>
      <c r="FIQ8" s="40"/>
      <c r="FIR8" s="40"/>
      <c r="FIW8" s="7"/>
      <c r="FIX8" s="40"/>
      <c r="FIY8" s="40"/>
      <c r="FIZ8" s="40"/>
      <c r="FJE8" s="7"/>
      <c r="FJF8" s="40"/>
      <c r="FJG8" s="40"/>
      <c r="FJH8" s="40"/>
      <c r="FJM8" s="7"/>
      <c r="FJN8" s="40"/>
      <c r="FJO8" s="40"/>
      <c r="FJP8" s="40"/>
      <c r="FJU8" s="7"/>
      <c r="FJV8" s="40"/>
      <c r="FJW8" s="40"/>
      <c r="FJX8" s="40"/>
      <c r="FKC8" s="7"/>
      <c r="FKD8" s="40"/>
      <c r="FKE8" s="40"/>
      <c r="FKF8" s="40"/>
      <c r="FKK8" s="7"/>
      <c r="FKL8" s="40"/>
      <c r="FKM8" s="40"/>
      <c r="FKN8" s="40"/>
      <c r="FKS8" s="7"/>
      <c r="FKT8" s="40"/>
      <c r="FKU8" s="40"/>
      <c r="FKV8" s="40"/>
      <c r="FLA8" s="7"/>
      <c r="FLB8" s="40"/>
      <c r="FLC8" s="40"/>
      <c r="FLD8" s="40"/>
      <c r="FLI8" s="7"/>
      <c r="FLJ8" s="40"/>
      <c r="FLK8" s="40"/>
      <c r="FLL8" s="40"/>
      <c r="FLQ8" s="7"/>
      <c r="FLR8" s="40"/>
      <c r="FLS8" s="40"/>
      <c r="FLT8" s="40"/>
      <c r="FLY8" s="7"/>
      <c r="FLZ8" s="40"/>
      <c r="FMA8" s="40"/>
      <c r="FMB8" s="40"/>
      <c r="FMG8" s="7"/>
      <c r="FMH8" s="40"/>
      <c r="FMI8" s="40"/>
      <c r="FMJ8" s="40"/>
      <c r="FMO8" s="7"/>
      <c r="FMP8" s="40"/>
      <c r="FMQ8" s="40"/>
      <c r="FMR8" s="40"/>
      <c r="FMW8" s="7"/>
      <c r="FMX8" s="40"/>
      <c r="FMY8" s="40"/>
      <c r="FMZ8" s="40"/>
      <c r="FNE8" s="7"/>
      <c r="FNF8" s="40"/>
      <c r="FNG8" s="40"/>
      <c r="FNH8" s="40"/>
      <c r="FNM8" s="7"/>
      <c r="FNN8" s="40"/>
      <c r="FNO8" s="40"/>
      <c r="FNP8" s="40"/>
      <c r="FNU8" s="7"/>
      <c r="FNV8" s="40"/>
      <c r="FNW8" s="40"/>
      <c r="FNX8" s="40"/>
      <c r="FOC8" s="7"/>
      <c r="FOD8" s="40"/>
      <c r="FOE8" s="40"/>
      <c r="FOF8" s="40"/>
      <c r="FOK8" s="7"/>
      <c r="FOL8" s="40"/>
      <c r="FOM8" s="40"/>
      <c r="FON8" s="40"/>
      <c r="FOS8" s="7"/>
      <c r="FOT8" s="40"/>
      <c r="FOU8" s="40"/>
      <c r="FOV8" s="40"/>
      <c r="FPA8" s="7"/>
      <c r="FPB8" s="40"/>
      <c r="FPC8" s="40"/>
      <c r="FPD8" s="40"/>
      <c r="FPI8" s="7"/>
      <c r="FPJ8" s="40"/>
      <c r="FPK8" s="40"/>
      <c r="FPL8" s="40"/>
      <c r="FPQ8" s="7"/>
      <c r="FPR8" s="40"/>
      <c r="FPS8" s="40"/>
      <c r="FPT8" s="40"/>
      <c r="FPY8" s="7"/>
      <c r="FPZ8" s="40"/>
      <c r="FQA8" s="40"/>
      <c r="FQB8" s="40"/>
      <c r="FQG8" s="7"/>
      <c r="FQH8" s="40"/>
      <c r="FQI8" s="40"/>
      <c r="FQJ8" s="40"/>
      <c r="FQO8" s="7"/>
      <c r="FQP8" s="40"/>
      <c r="FQQ8" s="40"/>
      <c r="FQR8" s="40"/>
      <c r="FQW8" s="7"/>
      <c r="FQX8" s="40"/>
      <c r="FQY8" s="40"/>
      <c r="FQZ8" s="40"/>
      <c r="FRE8" s="7"/>
      <c r="FRF8" s="40"/>
      <c r="FRG8" s="40"/>
      <c r="FRH8" s="40"/>
      <c r="FRM8" s="7"/>
      <c r="FRN8" s="40"/>
      <c r="FRO8" s="40"/>
      <c r="FRP8" s="40"/>
      <c r="FRU8" s="7"/>
      <c r="FRV8" s="40"/>
      <c r="FRW8" s="40"/>
      <c r="FRX8" s="40"/>
      <c r="FSC8" s="7"/>
      <c r="FSD8" s="40"/>
      <c r="FSE8" s="40"/>
      <c r="FSF8" s="40"/>
      <c r="FSK8" s="7"/>
      <c r="FSL8" s="40"/>
      <c r="FSM8" s="40"/>
      <c r="FSN8" s="40"/>
      <c r="FSS8" s="7"/>
      <c r="FST8" s="40"/>
      <c r="FSU8" s="40"/>
      <c r="FSV8" s="40"/>
      <c r="FTA8" s="7"/>
      <c r="FTB8" s="40"/>
      <c r="FTC8" s="40"/>
      <c r="FTD8" s="40"/>
      <c r="FTI8" s="7"/>
      <c r="FTJ8" s="40"/>
      <c r="FTK8" s="40"/>
      <c r="FTL8" s="40"/>
      <c r="FTQ8" s="7"/>
      <c r="FTR8" s="40"/>
      <c r="FTS8" s="40"/>
      <c r="FTT8" s="40"/>
      <c r="FTY8" s="7"/>
      <c r="FTZ8" s="40"/>
      <c r="FUA8" s="40"/>
      <c r="FUB8" s="40"/>
      <c r="FUG8" s="7"/>
      <c r="FUH8" s="40"/>
      <c r="FUI8" s="40"/>
      <c r="FUJ8" s="40"/>
      <c r="FUO8" s="7"/>
      <c r="FUP8" s="40"/>
      <c r="FUQ8" s="40"/>
      <c r="FUR8" s="40"/>
      <c r="FUW8" s="7"/>
      <c r="FUX8" s="40"/>
      <c r="FUY8" s="40"/>
      <c r="FUZ8" s="40"/>
      <c r="FVE8" s="7"/>
      <c r="FVF8" s="40"/>
      <c r="FVG8" s="40"/>
      <c r="FVH8" s="40"/>
      <c r="FVM8" s="7"/>
      <c r="FVN8" s="40"/>
      <c r="FVO8" s="40"/>
      <c r="FVP8" s="40"/>
      <c r="FVU8" s="7"/>
      <c r="FVV8" s="40"/>
      <c r="FVW8" s="40"/>
      <c r="FVX8" s="40"/>
      <c r="FWC8" s="7"/>
      <c r="FWD8" s="40"/>
      <c r="FWE8" s="40"/>
      <c r="FWF8" s="40"/>
      <c r="FWK8" s="7"/>
      <c r="FWL8" s="40"/>
      <c r="FWM8" s="40"/>
      <c r="FWN8" s="40"/>
      <c r="FWS8" s="7"/>
      <c r="FWT8" s="40"/>
      <c r="FWU8" s="40"/>
      <c r="FWV8" s="40"/>
      <c r="FXA8" s="7"/>
      <c r="FXB8" s="40"/>
      <c r="FXC8" s="40"/>
      <c r="FXD8" s="40"/>
      <c r="FXI8" s="7"/>
      <c r="FXJ8" s="40"/>
      <c r="FXK8" s="40"/>
      <c r="FXL8" s="40"/>
      <c r="FXQ8" s="7"/>
      <c r="FXR8" s="40"/>
      <c r="FXS8" s="40"/>
      <c r="FXT8" s="40"/>
      <c r="FXY8" s="7"/>
      <c r="FXZ8" s="40"/>
      <c r="FYA8" s="40"/>
      <c r="FYB8" s="40"/>
      <c r="FYG8" s="7"/>
      <c r="FYH8" s="40"/>
      <c r="FYI8" s="40"/>
      <c r="FYJ8" s="40"/>
      <c r="FYO8" s="7"/>
      <c r="FYP8" s="40"/>
      <c r="FYQ8" s="40"/>
      <c r="FYR8" s="40"/>
      <c r="FYW8" s="7"/>
      <c r="FYX8" s="40"/>
      <c r="FYY8" s="40"/>
      <c r="FYZ8" s="40"/>
      <c r="FZE8" s="7"/>
      <c r="FZF8" s="40"/>
      <c r="FZG8" s="40"/>
      <c r="FZH8" s="40"/>
      <c r="FZM8" s="7"/>
      <c r="FZN8" s="40"/>
      <c r="FZO8" s="40"/>
      <c r="FZP8" s="40"/>
      <c r="FZU8" s="7"/>
      <c r="FZV8" s="40"/>
      <c r="FZW8" s="40"/>
      <c r="FZX8" s="40"/>
      <c r="GAC8" s="7"/>
      <c r="GAD8" s="40"/>
      <c r="GAE8" s="40"/>
      <c r="GAF8" s="40"/>
      <c r="GAK8" s="7"/>
      <c r="GAL8" s="40"/>
      <c r="GAM8" s="40"/>
      <c r="GAN8" s="40"/>
      <c r="GAS8" s="7"/>
      <c r="GAT8" s="40"/>
      <c r="GAU8" s="40"/>
      <c r="GAV8" s="40"/>
      <c r="GBA8" s="7"/>
      <c r="GBB8" s="40"/>
      <c r="GBC8" s="40"/>
      <c r="GBD8" s="40"/>
      <c r="GBI8" s="7"/>
      <c r="GBJ8" s="40"/>
      <c r="GBK8" s="40"/>
      <c r="GBL8" s="40"/>
      <c r="GBQ8" s="7"/>
      <c r="GBR8" s="40"/>
      <c r="GBS8" s="40"/>
      <c r="GBT8" s="40"/>
      <c r="GBY8" s="7"/>
      <c r="GBZ8" s="40"/>
      <c r="GCA8" s="40"/>
      <c r="GCB8" s="40"/>
      <c r="GCG8" s="7"/>
      <c r="GCH8" s="40"/>
      <c r="GCI8" s="40"/>
      <c r="GCJ8" s="40"/>
      <c r="GCO8" s="7"/>
      <c r="GCP8" s="40"/>
      <c r="GCQ8" s="40"/>
      <c r="GCR8" s="40"/>
      <c r="GCW8" s="7"/>
      <c r="GCX8" s="40"/>
      <c r="GCY8" s="40"/>
      <c r="GCZ8" s="40"/>
      <c r="GDE8" s="7"/>
      <c r="GDF8" s="40"/>
      <c r="GDG8" s="40"/>
      <c r="GDH8" s="40"/>
      <c r="GDM8" s="7"/>
      <c r="GDN8" s="40"/>
      <c r="GDO8" s="40"/>
      <c r="GDP8" s="40"/>
      <c r="GDU8" s="7"/>
      <c r="GDV8" s="40"/>
      <c r="GDW8" s="40"/>
      <c r="GDX8" s="40"/>
      <c r="GEC8" s="7"/>
      <c r="GED8" s="40"/>
      <c r="GEE8" s="40"/>
      <c r="GEF8" s="40"/>
      <c r="GEK8" s="7"/>
      <c r="GEL8" s="40"/>
      <c r="GEM8" s="40"/>
      <c r="GEN8" s="40"/>
      <c r="GES8" s="7"/>
      <c r="GET8" s="40"/>
      <c r="GEU8" s="40"/>
      <c r="GEV8" s="40"/>
      <c r="GFA8" s="7"/>
      <c r="GFB8" s="40"/>
      <c r="GFC8" s="40"/>
      <c r="GFD8" s="40"/>
      <c r="GFI8" s="7"/>
      <c r="GFJ8" s="40"/>
      <c r="GFK8" s="40"/>
      <c r="GFL8" s="40"/>
      <c r="GFQ8" s="7"/>
      <c r="GFR8" s="40"/>
      <c r="GFS8" s="40"/>
      <c r="GFT8" s="40"/>
      <c r="GFY8" s="7"/>
      <c r="GFZ8" s="40"/>
      <c r="GGA8" s="40"/>
      <c r="GGB8" s="40"/>
      <c r="GGG8" s="7"/>
      <c r="GGH8" s="40"/>
      <c r="GGI8" s="40"/>
      <c r="GGJ8" s="40"/>
      <c r="GGO8" s="7"/>
      <c r="GGP8" s="40"/>
      <c r="GGQ8" s="40"/>
      <c r="GGR8" s="40"/>
      <c r="GGW8" s="7"/>
      <c r="GGX8" s="40"/>
      <c r="GGY8" s="40"/>
      <c r="GGZ8" s="40"/>
      <c r="GHE8" s="7"/>
      <c r="GHF8" s="40"/>
      <c r="GHG8" s="40"/>
      <c r="GHH8" s="40"/>
      <c r="GHM8" s="7"/>
      <c r="GHN8" s="40"/>
      <c r="GHO8" s="40"/>
      <c r="GHP8" s="40"/>
      <c r="GHU8" s="7"/>
      <c r="GHV8" s="40"/>
      <c r="GHW8" s="40"/>
      <c r="GHX8" s="40"/>
      <c r="GIC8" s="7"/>
      <c r="GID8" s="40"/>
      <c r="GIE8" s="40"/>
      <c r="GIF8" s="40"/>
      <c r="GIK8" s="7"/>
      <c r="GIL8" s="40"/>
      <c r="GIM8" s="40"/>
      <c r="GIN8" s="40"/>
      <c r="GIS8" s="7"/>
      <c r="GIT8" s="40"/>
      <c r="GIU8" s="40"/>
      <c r="GIV8" s="40"/>
      <c r="GJA8" s="7"/>
      <c r="GJB8" s="40"/>
      <c r="GJC8" s="40"/>
      <c r="GJD8" s="40"/>
      <c r="GJI8" s="7"/>
      <c r="GJJ8" s="40"/>
      <c r="GJK8" s="40"/>
      <c r="GJL8" s="40"/>
      <c r="GJQ8" s="7"/>
      <c r="GJR8" s="40"/>
      <c r="GJS8" s="40"/>
      <c r="GJT8" s="40"/>
      <c r="GJY8" s="7"/>
      <c r="GJZ8" s="40"/>
      <c r="GKA8" s="40"/>
      <c r="GKB8" s="40"/>
      <c r="GKG8" s="7"/>
      <c r="GKH8" s="40"/>
      <c r="GKI8" s="40"/>
      <c r="GKJ8" s="40"/>
      <c r="GKO8" s="7"/>
      <c r="GKP8" s="40"/>
      <c r="GKQ8" s="40"/>
      <c r="GKR8" s="40"/>
      <c r="GKW8" s="7"/>
      <c r="GKX8" s="40"/>
      <c r="GKY8" s="40"/>
      <c r="GKZ8" s="40"/>
      <c r="GLE8" s="7"/>
      <c r="GLF8" s="40"/>
      <c r="GLG8" s="40"/>
      <c r="GLH8" s="40"/>
      <c r="GLM8" s="7"/>
      <c r="GLN8" s="40"/>
      <c r="GLO8" s="40"/>
      <c r="GLP8" s="40"/>
      <c r="GLU8" s="7"/>
      <c r="GLV8" s="40"/>
      <c r="GLW8" s="40"/>
      <c r="GLX8" s="40"/>
      <c r="GMC8" s="7"/>
      <c r="GMD8" s="40"/>
      <c r="GME8" s="40"/>
      <c r="GMF8" s="40"/>
      <c r="GMK8" s="7"/>
      <c r="GML8" s="40"/>
      <c r="GMM8" s="40"/>
      <c r="GMN8" s="40"/>
      <c r="GMS8" s="7"/>
      <c r="GMT8" s="40"/>
      <c r="GMU8" s="40"/>
      <c r="GMV8" s="40"/>
      <c r="GNA8" s="7"/>
      <c r="GNB8" s="40"/>
      <c r="GNC8" s="40"/>
      <c r="GND8" s="40"/>
      <c r="GNI8" s="7"/>
      <c r="GNJ8" s="40"/>
      <c r="GNK8" s="40"/>
      <c r="GNL8" s="40"/>
      <c r="GNQ8" s="7"/>
      <c r="GNR8" s="40"/>
      <c r="GNS8" s="40"/>
      <c r="GNT8" s="40"/>
      <c r="GNY8" s="7"/>
      <c r="GNZ8" s="40"/>
      <c r="GOA8" s="40"/>
      <c r="GOB8" s="40"/>
      <c r="GOG8" s="7"/>
      <c r="GOH8" s="40"/>
      <c r="GOI8" s="40"/>
      <c r="GOJ8" s="40"/>
      <c r="GOO8" s="7"/>
      <c r="GOP8" s="40"/>
      <c r="GOQ8" s="40"/>
      <c r="GOR8" s="40"/>
      <c r="GOW8" s="7"/>
      <c r="GOX8" s="40"/>
      <c r="GOY8" s="40"/>
      <c r="GOZ8" s="40"/>
      <c r="GPE8" s="7"/>
      <c r="GPF8" s="40"/>
      <c r="GPG8" s="40"/>
      <c r="GPH8" s="40"/>
      <c r="GPM8" s="7"/>
      <c r="GPN8" s="40"/>
      <c r="GPO8" s="40"/>
      <c r="GPP8" s="40"/>
      <c r="GPU8" s="7"/>
      <c r="GPV8" s="40"/>
      <c r="GPW8" s="40"/>
      <c r="GPX8" s="40"/>
      <c r="GQC8" s="7"/>
      <c r="GQD8" s="40"/>
      <c r="GQE8" s="40"/>
      <c r="GQF8" s="40"/>
      <c r="GQK8" s="7"/>
      <c r="GQL8" s="40"/>
      <c r="GQM8" s="40"/>
      <c r="GQN8" s="40"/>
      <c r="GQS8" s="7"/>
      <c r="GQT8" s="40"/>
      <c r="GQU8" s="40"/>
      <c r="GQV8" s="40"/>
      <c r="GRA8" s="7"/>
      <c r="GRB8" s="40"/>
      <c r="GRC8" s="40"/>
      <c r="GRD8" s="40"/>
      <c r="GRI8" s="7"/>
      <c r="GRJ8" s="40"/>
      <c r="GRK8" s="40"/>
      <c r="GRL8" s="40"/>
      <c r="GRQ8" s="7"/>
      <c r="GRR8" s="40"/>
      <c r="GRS8" s="40"/>
      <c r="GRT8" s="40"/>
      <c r="GRY8" s="7"/>
      <c r="GRZ8" s="40"/>
      <c r="GSA8" s="40"/>
      <c r="GSB8" s="40"/>
      <c r="GSG8" s="7"/>
      <c r="GSH8" s="40"/>
      <c r="GSI8" s="40"/>
      <c r="GSJ8" s="40"/>
      <c r="GSO8" s="7"/>
      <c r="GSP8" s="40"/>
      <c r="GSQ8" s="40"/>
      <c r="GSR8" s="40"/>
      <c r="GSW8" s="7"/>
      <c r="GSX8" s="40"/>
      <c r="GSY8" s="40"/>
      <c r="GSZ8" s="40"/>
      <c r="GTE8" s="7"/>
      <c r="GTF8" s="40"/>
      <c r="GTG8" s="40"/>
      <c r="GTH8" s="40"/>
      <c r="GTM8" s="7"/>
      <c r="GTN8" s="40"/>
      <c r="GTO8" s="40"/>
      <c r="GTP8" s="40"/>
      <c r="GTU8" s="7"/>
      <c r="GTV8" s="40"/>
      <c r="GTW8" s="40"/>
      <c r="GTX8" s="40"/>
      <c r="GUC8" s="7"/>
      <c r="GUD8" s="40"/>
      <c r="GUE8" s="40"/>
      <c r="GUF8" s="40"/>
      <c r="GUK8" s="7"/>
      <c r="GUL8" s="40"/>
      <c r="GUM8" s="40"/>
      <c r="GUN8" s="40"/>
      <c r="GUS8" s="7"/>
      <c r="GUT8" s="40"/>
      <c r="GUU8" s="40"/>
      <c r="GUV8" s="40"/>
      <c r="GVA8" s="7"/>
      <c r="GVB8" s="40"/>
      <c r="GVC8" s="40"/>
      <c r="GVD8" s="40"/>
      <c r="GVI8" s="7"/>
      <c r="GVJ8" s="40"/>
      <c r="GVK8" s="40"/>
      <c r="GVL8" s="40"/>
      <c r="GVQ8" s="7"/>
      <c r="GVR8" s="40"/>
      <c r="GVS8" s="40"/>
      <c r="GVT8" s="40"/>
      <c r="GVY8" s="7"/>
      <c r="GVZ8" s="40"/>
      <c r="GWA8" s="40"/>
      <c r="GWB8" s="40"/>
      <c r="GWG8" s="7"/>
      <c r="GWH8" s="40"/>
      <c r="GWI8" s="40"/>
      <c r="GWJ8" s="40"/>
      <c r="GWO8" s="7"/>
      <c r="GWP8" s="40"/>
      <c r="GWQ8" s="40"/>
      <c r="GWR8" s="40"/>
      <c r="GWW8" s="7"/>
      <c r="GWX8" s="40"/>
      <c r="GWY8" s="40"/>
      <c r="GWZ8" s="40"/>
      <c r="GXE8" s="7"/>
      <c r="GXF8" s="40"/>
      <c r="GXG8" s="40"/>
      <c r="GXH8" s="40"/>
      <c r="GXM8" s="7"/>
      <c r="GXN8" s="40"/>
      <c r="GXO8" s="40"/>
      <c r="GXP8" s="40"/>
      <c r="GXU8" s="7"/>
      <c r="GXV8" s="40"/>
      <c r="GXW8" s="40"/>
      <c r="GXX8" s="40"/>
      <c r="GYC8" s="7"/>
      <c r="GYD8" s="40"/>
      <c r="GYE8" s="40"/>
      <c r="GYF8" s="40"/>
      <c r="GYK8" s="7"/>
      <c r="GYL8" s="40"/>
      <c r="GYM8" s="40"/>
      <c r="GYN8" s="40"/>
      <c r="GYS8" s="7"/>
      <c r="GYT8" s="40"/>
      <c r="GYU8" s="40"/>
      <c r="GYV8" s="40"/>
      <c r="GZA8" s="7"/>
      <c r="GZB8" s="40"/>
      <c r="GZC8" s="40"/>
      <c r="GZD8" s="40"/>
      <c r="GZI8" s="7"/>
      <c r="GZJ8" s="40"/>
      <c r="GZK8" s="40"/>
      <c r="GZL8" s="40"/>
      <c r="GZQ8" s="7"/>
      <c r="GZR8" s="40"/>
      <c r="GZS8" s="40"/>
      <c r="GZT8" s="40"/>
      <c r="GZY8" s="7"/>
      <c r="GZZ8" s="40"/>
      <c r="HAA8" s="40"/>
      <c r="HAB8" s="40"/>
      <c r="HAG8" s="7"/>
      <c r="HAH8" s="40"/>
      <c r="HAI8" s="40"/>
      <c r="HAJ8" s="40"/>
      <c r="HAO8" s="7"/>
      <c r="HAP8" s="40"/>
      <c r="HAQ8" s="40"/>
      <c r="HAR8" s="40"/>
      <c r="HAW8" s="7"/>
      <c r="HAX8" s="40"/>
      <c r="HAY8" s="40"/>
      <c r="HAZ8" s="40"/>
      <c r="HBE8" s="7"/>
      <c r="HBF8" s="40"/>
      <c r="HBG8" s="40"/>
      <c r="HBH8" s="40"/>
      <c r="HBM8" s="7"/>
      <c r="HBN8" s="40"/>
      <c r="HBO8" s="40"/>
      <c r="HBP8" s="40"/>
      <c r="HBU8" s="7"/>
      <c r="HBV8" s="40"/>
      <c r="HBW8" s="40"/>
      <c r="HBX8" s="40"/>
      <c r="HCC8" s="7"/>
      <c r="HCD8" s="40"/>
      <c r="HCE8" s="40"/>
      <c r="HCF8" s="40"/>
      <c r="HCK8" s="7"/>
      <c r="HCL8" s="40"/>
      <c r="HCM8" s="40"/>
      <c r="HCN8" s="40"/>
      <c r="HCS8" s="7"/>
      <c r="HCT8" s="40"/>
      <c r="HCU8" s="40"/>
      <c r="HCV8" s="40"/>
      <c r="HDA8" s="7"/>
      <c r="HDB8" s="40"/>
      <c r="HDC8" s="40"/>
      <c r="HDD8" s="40"/>
      <c r="HDI8" s="7"/>
      <c r="HDJ8" s="40"/>
      <c r="HDK8" s="40"/>
      <c r="HDL8" s="40"/>
      <c r="HDQ8" s="7"/>
      <c r="HDR8" s="40"/>
      <c r="HDS8" s="40"/>
      <c r="HDT8" s="40"/>
      <c r="HDY8" s="7"/>
      <c r="HDZ8" s="40"/>
      <c r="HEA8" s="40"/>
      <c r="HEB8" s="40"/>
      <c r="HEG8" s="7"/>
      <c r="HEH8" s="40"/>
      <c r="HEI8" s="40"/>
      <c r="HEJ8" s="40"/>
      <c r="HEO8" s="7"/>
      <c r="HEP8" s="40"/>
      <c r="HEQ8" s="40"/>
      <c r="HER8" s="40"/>
      <c r="HEW8" s="7"/>
      <c r="HEX8" s="40"/>
      <c r="HEY8" s="40"/>
      <c r="HEZ8" s="40"/>
      <c r="HFE8" s="7"/>
      <c r="HFF8" s="40"/>
      <c r="HFG8" s="40"/>
      <c r="HFH8" s="40"/>
      <c r="HFM8" s="7"/>
      <c r="HFN8" s="40"/>
      <c r="HFO8" s="40"/>
      <c r="HFP8" s="40"/>
      <c r="HFU8" s="7"/>
      <c r="HFV8" s="40"/>
      <c r="HFW8" s="40"/>
      <c r="HFX8" s="40"/>
      <c r="HGC8" s="7"/>
      <c r="HGD8" s="40"/>
      <c r="HGE8" s="40"/>
      <c r="HGF8" s="40"/>
      <c r="HGK8" s="7"/>
      <c r="HGL8" s="40"/>
      <c r="HGM8" s="40"/>
      <c r="HGN8" s="40"/>
      <c r="HGS8" s="7"/>
      <c r="HGT8" s="40"/>
      <c r="HGU8" s="40"/>
      <c r="HGV8" s="40"/>
      <c r="HHA8" s="7"/>
      <c r="HHB8" s="40"/>
      <c r="HHC8" s="40"/>
      <c r="HHD8" s="40"/>
      <c r="HHI8" s="7"/>
      <c r="HHJ8" s="40"/>
      <c r="HHK8" s="40"/>
      <c r="HHL8" s="40"/>
      <c r="HHQ8" s="7"/>
      <c r="HHR8" s="40"/>
      <c r="HHS8" s="40"/>
      <c r="HHT8" s="40"/>
      <c r="HHY8" s="7"/>
      <c r="HHZ8" s="40"/>
      <c r="HIA8" s="40"/>
      <c r="HIB8" s="40"/>
      <c r="HIG8" s="7"/>
      <c r="HIH8" s="40"/>
      <c r="HII8" s="40"/>
      <c r="HIJ8" s="40"/>
      <c r="HIO8" s="7"/>
      <c r="HIP8" s="40"/>
      <c r="HIQ8" s="40"/>
      <c r="HIR8" s="40"/>
      <c r="HIW8" s="7"/>
      <c r="HIX8" s="40"/>
      <c r="HIY8" s="40"/>
      <c r="HIZ8" s="40"/>
      <c r="HJE8" s="7"/>
      <c r="HJF8" s="40"/>
      <c r="HJG8" s="40"/>
      <c r="HJH8" s="40"/>
      <c r="HJM8" s="7"/>
      <c r="HJN8" s="40"/>
      <c r="HJO8" s="40"/>
      <c r="HJP8" s="40"/>
      <c r="HJU8" s="7"/>
      <c r="HJV8" s="40"/>
      <c r="HJW8" s="40"/>
      <c r="HJX8" s="40"/>
      <c r="HKC8" s="7"/>
      <c r="HKD8" s="40"/>
      <c r="HKE8" s="40"/>
      <c r="HKF8" s="40"/>
      <c r="HKK8" s="7"/>
      <c r="HKL8" s="40"/>
      <c r="HKM8" s="40"/>
      <c r="HKN8" s="40"/>
      <c r="HKS8" s="7"/>
      <c r="HKT8" s="40"/>
      <c r="HKU8" s="40"/>
      <c r="HKV8" s="40"/>
      <c r="HLA8" s="7"/>
      <c r="HLB8" s="40"/>
      <c r="HLC8" s="40"/>
      <c r="HLD8" s="40"/>
      <c r="HLI8" s="7"/>
      <c r="HLJ8" s="40"/>
      <c r="HLK8" s="40"/>
      <c r="HLL8" s="40"/>
      <c r="HLQ8" s="7"/>
      <c r="HLR8" s="40"/>
      <c r="HLS8" s="40"/>
      <c r="HLT8" s="40"/>
      <c r="HLY8" s="7"/>
      <c r="HLZ8" s="40"/>
      <c r="HMA8" s="40"/>
      <c r="HMB8" s="40"/>
      <c r="HMG8" s="7"/>
      <c r="HMH8" s="40"/>
      <c r="HMI8" s="40"/>
      <c r="HMJ8" s="40"/>
      <c r="HMO8" s="7"/>
      <c r="HMP8" s="40"/>
      <c r="HMQ8" s="40"/>
      <c r="HMR8" s="40"/>
      <c r="HMW8" s="7"/>
      <c r="HMX8" s="40"/>
      <c r="HMY8" s="40"/>
      <c r="HMZ8" s="40"/>
      <c r="HNE8" s="7"/>
      <c r="HNF8" s="40"/>
      <c r="HNG8" s="40"/>
      <c r="HNH8" s="40"/>
      <c r="HNM8" s="7"/>
      <c r="HNN8" s="40"/>
      <c r="HNO8" s="40"/>
      <c r="HNP8" s="40"/>
      <c r="HNU8" s="7"/>
      <c r="HNV8" s="40"/>
      <c r="HNW8" s="40"/>
      <c r="HNX8" s="40"/>
      <c r="HOC8" s="7"/>
      <c r="HOD8" s="40"/>
      <c r="HOE8" s="40"/>
      <c r="HOF8" s="40"/>
      <c r="HOK8" s="7"/>
      <c r="HOL8" s="40"/>
      <c r="HOM8" s="40"/>
      <c r="HON8" s="40"/>
      <c r="HOS8" s="7"/>
      <c r="HOT8" s="40"/>
      <c r="HOU8" s="40"/>
      <c r="HOV8" s="40"/>
      <c r="HPA8" s="7"/>
      <c r="HPB8" s="40"/>
      <c r="HPC8" s="40"/>
      <c r="HPD8" s="40"/>
      <c r="HPI8" s="7"/>
      <c r="HPJ8" s="40"/>
      <c r="HPK8" s="40"/>
      <c r="HPL8" s="40"/>
      <c r="HPQ8" s="7"/>
      <c r="HPR8" s="40"/>
      <c r="HPS8" s="40"/>
      <c r="HPT8" s="40"/>
      <c r="HPY8" s="7"/>
      <c r="HPZ8" s="40"/>
      <c r="HQA8" s="40"/>
      <c r="HQB8" s="40"/>
      <c r="HQG8" s="7"/>
      <c r="HQH8" s="40"/>
      <c r="HQI8" s="40"/>
      <c r="HQJ8" s="40"/>
      <c r="HQO8" s="7"/>
      <c r="HQP8" s="40"/>
      <c r="HQQ8" s="40"/>
      <c r="HQR8" s="40"/>
      <c r="HQW8" s="7"/>
      <c r="HQX8" s="40"/>
      <c r="HQY8" s="40"/>
      <c r="HQZ8" s="40"/>
      <c r="HRE8" s="7"/>
      <c r="HRF8" s="40"/>
      <c r="HRG8" s="40"/>
      <c r="HRH8" s="40"/>
      <c r="HRM8" s="7"/>
      <c r="HRN8" s="40"/>
      <c r="HRO8" s="40"/>
      <c r="HRP8" s="40"/>
      <c r="HRU8" s="7"/>
      <c r="HRV8" s="40"/>
      <c r="HRW8" s="40"/>
      <c r="HRX8" s="40"/>
      <c r="HSC8" s="7"/>
      <c r="HSD8" s="40"/>
      <c r="HSE8" s="40"/>
      <c r="HSF8" s="40"/>
      <c r="HSK8" s="7"/>
      <c r="HSL8" s="40"/>
      <c r="HSM8" s="40"/>
      <c r="HSN8" s="40"/>
      <c r="HSS8" s="7"/>
      <c r="HST8" s="40"/>
      <c r="HSU8" s="40"/>
      <c r="HSV8" s="40"/>
      <c r="HTA8" s="7"/>
      <c r="HTB8" s="40"/>
      <c r="HTC8" s="40"/>
      <c r="HTD8" s="40"/>
      <c r="HTI8" s="7"/>
      <c r="HTJ8" s="40"/>
      <c r="HTK8" s="40"/>
      <c r="HTL8" s="40"/>
      <c r="HTQ8" s="7"/>
      <c r="HTR8" s="40"/>
      <c r="HTS8" s="40"/>
      <c r="HTT8" s="40"/>
      <c r="HTY8" s="7"/>
      <c r="HTZ8" s="40"/>
      <c r="HUA8" s="40"/>
      <c r="HUB8" s="40"/>
      <c r="HUG8" s="7"/>
      <c r="HUH8" s="40"/>
      <c r="HUI8" s="40"/>
      <c r="HUJ8" s="40"/>
      <c r="HUO8" s="7"/>
      <c r="HUP8" s="40"/>
      <c r="HUQ8" s="40"/>
      <c r="HUR8" s="40"/>
      <c r="HUW8" s="7"/>
      <c r="HUX8" s="40"/>
      <c r="HUY8" s="40"/>
      <c r="HUZ8" s="40"/>
      <c r="HVE8" s="7"/>
      <c r="HVF8" s="40"/>
      <c r="HVG8" s="40"/>
      <c r="HVH8" s="40"/>
      <c r="HVM8" s="7"/>
      <c r="HVN8" s="40"/>
      <c r="HVO8" s="40"/>
      <c r="HVP8" s="40"/>
      <c r="HVU8" s="7"/>
      <c r="HVV8" s="40"/>
      <c r="HVW8" s="40"/>
      <c r="HVX8" s="40"/>
      <c r="HWC8" s="7"/>
      <c r="HWD8" s="40"/>
      <c r="HWE8" s="40"/>
      <c r="HWF8" s="40"/>
      <c r="HWK8" s="7"/>
      <c r="HWL8" s="40"/>
      <c r="HWM8" s="40"/>
      <c r="HWN8" s="40"/>
      <c r="HWS8" s="7"/>
      <c r="HWT8" s="40"/>
      <c r="HWU8" s="40"/>
      <c r="HWV8" s="40"/>
      <c r="HXA8" s="7"/>
      <c r="HXB8" s="40"/>
      <c r="HXC8" s="40"/>
      <c r="HXD8" s="40"/>
      <c r="HXI8" s="7"/>
      <c r="HXJ8" s="40"/>
      <c r="HXK8" s="40"/>
      <c r="HXL8" s="40"/>
      <c r="HXQ8" s="7"/>
      <c r="HXR8" s="40"/>
      <c r="HXS8" s="40"/>
      <c r="HXT8" s="40"/>
      <c r="HXY8" s="7"/>
      <c r="HXZ8" s="40"/>
      <c r="HYA8" s="40"/>
      <c r="HYB8" s="40"/>
      <c r="HYG8" s="7"/>
      <c r="HYH8" s="40"/>
      <c r="HYI8" s="40"/>
      <c r="HYJ8" s="40"/>
      <c r="HYO8" s="7"/>
      <c r="HYP8" s="40"/>
      <c r="HYQ8" s="40"/>
      <c r="HYR8" s="40"/>
      <c r="HYW8" s="7"/>
      <c r="HYX8" s="40"/>
      <c r="HYY8" s="40"/>
      <c r="HYZ8" s="40"/>
      <c r="HZE8" s="7"/>
      <c r="HZF8" s="40"/>
      <c r="HZG8" s="40"/>
      <c r="HZH8" s="40"/>
      <c r="HZM8" s="7"/>
      <c r="HZN8" s="40"/>
      <c r="HZO8" s="40"/>
      <c r="HZP8" s="40"/>
      <c r="HZU8" s="7"/>
      <c r="HZV8" s="40"/>
      <c r="HZW8" s="40"/>
      <c r="HZX8" s="40"/>
      <c r="IAC8" s="7"/>
      <c r="IAD8" s="40"/>
      <c r="IAE8" s="40"/>
      <c r="IAF8" s="40"/>
      <c r="IAK8" s="7"/>
      <c r="IAL8" s="40"/>
      <c r="IAM8" s="40"/>
      <c r="IAN8" s="40"/>
      <c r="IAS8" s="7"/>
      <c r="IAT8" s="40"/>
      <c r="IAU8" s="40"/>
      <c r="IAV8" s="40"/>
      <c r="IBA8" s="7"/>
      <c r="IBB8" s="40"/>
      <c r="IBC8" s="40"/>
      <c r="IBD8" s="40"/>
      <c r="IBI8" s="7"/>
      <c r="IBJ8" s="40"/>
      <c r="IBK8" s="40"/>
      <c r="IBL8" s="40"/>
      <c r="IBQ8" s="7"/>
      <c r="IBR8" s="40"/>
      <c r="IBS8" s="40"/>
      <c r="IBT8" s="40"/>
      <c r="IBY8" s="7"/>
      <c r="IBZ8" s="40"/>
      <c r="ICA8" s="40"/>
      <c r="ICB8" s="40"/>
      <c r="ICG8" s="7"/>
      <c r="ICH8" s="40"/>
      <c r="ICI8" s="40"/>
      <c r="ICJ8" s="40"/>
      <c r="ICO8" s="7"/>
      <c r="ICP8" s="40"/>
      <c r="ICQ8" s="40"/>
      <c r="ICR8" s="40"/>
      <c r="ICW8" s="7"/>
      <c r="ICX8" s="40"/>
      <c r="ICY8" s="40"/>
      <c r="ICZ8" s="40"/>
      <c r="IDE8" s="7"/>
      <c r="IDF8" s="40"/>
      <c r="IDG8" s="40"/>
      <c r="IDH8" s="40"/>
      <c r="IDM8" s="7"/>
      <c r="IDN8" s="40"/>
      <c r="IDO8" s="40"/>
      <c r="IDP8" s="40"/>
      <c r="IDU8" s="7"/>
      <c r="IDV8" s="40"/>
      <c r="IDW8" s="40"/>
      <c r="IDX8" s="40"/>
      <c r="IEC8" s="7"/>
      <c r="IED8" s="40"/>
      <c r="IEE8" s="40"/>
      <c r="IEF8" s="40"/>
      <c r="IEK8" s="7"/>
      <c r="IEL8" s="40"/>
      <c r="IEM8" s="40"/>
      <c r="IEN8" s="40"/>
      <c r="IES8" s="7"/>
      <c r="IET8" s="40"/>
      <c r="IEU8" s="40"/>
      <c r="IEV8" s="40"/>
      <c r="IFA8" s="7"/>
      <c r="IFB8" s="40"/>
      <c r="IFC8" s="40"/>
      <c r="IFD8" s="40"/>
      <c r="IFI8" s="7"/>
      <c r="IFJ8" s="40"/>
      <c r="IFK8" s="40"/>
      <c r="IFL8" s="40"/>
      <c r="IFQ8" s="7"/>
      <c r="IFR8" s="40"/>
      <c r="IFS8" s="40"/>
      <c r="IFT8" s="40"/>
      <c r="IFY8" s="7"/>
      <c r="IFZ8" s="40"/>
      <c r="IGA8" s="40"/>
      <c r="IGB8" s="40"/>
      <c r="IGG8" s="7"/>
      <c r="IGH8" s="40"/>
      <c r="IGI8" s="40"/>
      <c r="IGJ8" s="40"/>
      <c r="IGO8" s="7"/>
      <c r="IGP8" s="40"/>
      <c r="IGQ8" s="40"/>
      <c r="IGR8" s="40"/>
      <c r="IGW8" s="7"/>
      <c r="IGX8" s="40"/>
      <c r="IGY8" s="40"/>
      <c r="IGZ8" s="40"/>
      <c r="IHE8" s="7"/>
      <c r="IHF8" s="40"/>
      <c r="IHG8" s="40"/>
      <c r="IHH8" s="40"/>
      <c r="IHM8" s="7"/>
      <c r="IHN8" s="40"/>
      <c r="IHO8" s="40"/>
      <c r="IHP8" s="40"/>
      <c r="IHU8" s="7"/>
      <c r="IHV8" s="40"/>
      <c r="IHW8" s="40"/>
      <c r="IHX8" s="40"/>
      <c r="IIC8" s="7"/>
      <c r="IID8" s="40"/>
      <c r="IIE8" s="40"/>
      <c r="IIF8" s="40"/>
      <c r="IIK8" s="7"/>
      <c r="IIL8" s="40"/>
      <c r="IIM8" s="40"/>
      <c r="IIN8" s="40"/>
      <c r="IIS8" s="7"/>
      <c r="IIT8" s="40"/>
      <c r="IIU8" s="40"/>
      <c r="IIV8" s="40"/>
      <c r="IJA8" s="7"/>
      <c r="IJB8" s="40"/>
      <c r="IJC8" s="40"/>
      <c r="IJD8" s="40"/>
      <c r="IJI8" s="7"/>
      <c r="IJJ8" s="40"/>
      <c r="IJK8" s="40"/>
      <c r="IJL8" s="40"/>
      <c r="IJQ8" s="7"/>
      <c r="IJR8" s="40"/>
      <c r="IJS8" s="40"/>
      <c r="IJT8" s="40"/>
      <c r="IJY8" s="7"/>
      <c r="IJZ8" s="40"/>
      <c r="IKA8" s="40"/>
      <c r="IKB8" s="40"/>
      <c r="IKG8" s="7"/>
      <c r="IKH8" s="40"/>
      <c r="IKI8" s="40"/>
      <c r="IKJ8" s="40"/>
      <c r="IKO8" s="7"/>
      <c r="IKP8" s="40"/>
      <c r="IKQ8" s="40"/>
      <c r="IKR8" s="40"/>
      <c r="IKW8" s="7"/>
      <c r="IKX8" s="40"/>
      <c r="IKY8" s="40"/>
      <c r="IKZ8" s="40"/>
      <c r="ILE8" s="7"/>
      <c r="ILF8" s="40"/>
      <c r="ILG8" s="40"/>
      <c r="ILH8" s="40"/>
      <c r="ILM8" s="7"/>
      <c r="ILN8" s="40"/>
      <c r="ILO8" s="40"/>
      <c r="ILP8" s="40"/>
      <c r="ILU8" s="7"/>
      <c r="ILV8" s="40"/>
      <c r="ILW8" s="40"/>
      <c r="ILX8" s="40"/>
      <c r="IMC8" s="7"/>
      <c r="IMD8" s="40"/>
      <c r="IME8" s="40"/>
      <c r="IMF8" s="40"/>
      <c r="IMK8" s="7"/>
      <c r="IML8" s="40"/>
      <c r="IMM8" s="40"/>
      <c r="IMN8" s="40"/>
      <c r="IMS8" s="7"/>
      <c r="IMT8" s="40"/>
      <c r="IMU8" s="40"/>
      <c r="IMV8" s="40"/>
      <c r="INA8" s="7"/>
      <c r="INB8" s="40"/>
      <c r="INC8" s="40"/>
      <c r="IND8" s="40"/>
      <c r="INI8" s="7"/>
      <c r="INJ8" s="40"/>
      <c r="INK8" s="40"/>
      <c r="INL8" s="40"/>
      <c r="INQ8" s="7"/>
      <c r="INR8" s="40"/>
      <c r="INS8" s="40"/>
      <c r="INT8" s="40"/>
      <c r="INY8" s="7"/>
      <c r="INZ8" s="40"/>
      <c r="IOA8" s="40"/>
      <c r="IOB8" s="40"/>
      <c r="IOG8" s="7"/>
      <c r="IOH8" s="40"/>
      <c r="IOI8" s="40"/>
      <c r="IOJ8" s="40"/>
      <c r="IOO8" s="7"/>
      <c r="IOP8" s="40"/>
      <c r="IOQ8" s="40"/>
      <c r="IOR8" s="40"/>
      <c r="IOW8" s="7"/>
      <c r="IOX8" s="40"/>
      <c r="IOY8" s="40"/>
      <c r="IOZ8" s="40"/>
      <c r="IPE8" s="7"/>
      <c r="IPF8" s="40"/>
      <c r="IPG8" s="40"/>
      <c r="IPH8" s="40"/>
      <c r="IPM8" s="7"/>
      <c r="IPN8" s="40"/>
      <c r="IPO8" s="40"/>
      <c r="IPP8" s="40"/>
      <c r="IPU8" s="7"/>
      <c r="IPV8" s="40"/>
      <c r="IPW8" s="40"/>
      <c r="IPX8" s="40"/>
      <c r="IQC8" s="7"/>
      <c r="IQD8" s="40"/>
      <c r="IQE8" s="40"/>
      <c r="IQF8" s="40"/>
      <c r="IQK8" s="7"/>
      <c r="IQL8" s="40"/>
      <c r="IQM8" s="40"/>
      <c r="IQN8" s="40"/>
      <c r="IQS8" s="7"/>
      <c r="IQT8" s="40"/>
      <c r="IQU8" s="40"/>
      <c r="IQV8" s="40"/>
      <c r="IRA8" s="7"/>
      <c r="IRB8" s="40"/>
      <c r="IRC8" s="40"/>
      <c r="IRD8" s="40"/>
      <c r="IRI8" s="7"/>
      <c r="IRJ8" s="40"/>
      <c r="IRK8" s="40"/>
      <c r="IRL8" s="40"/>
      <c r="IRQ8" s="7"/>
      <c r="IRR8" s="40"/>
      <c r="IRS8" s="40"/>
      <c r="IRT8" s="40"/>
      <c r="IRY8" s="7"/>
      <c r="IRZ8" s="40"/>
      <c r="ISA8" s="40"/>
      <c r="ISB8" s="40"/>
      <c r="ISG8" s="7"/>
      <c r="ISH8" s="40"/>
      <c r="ISI8" s="40"/>
      <c r="ISJ8" s="40"/>
      <c r="ISO8" s="7"/>
      <c r="ISP8" s="40"/>
      <c r="ISQ8" s="40"/>
      <c r="ISR8" s="40"/>
      <c r="ISW8" s="7"/>
      <c r="ISX8" s="40"/>
      <c r="ISY8" s="40"/>
      <c r="ISZ8" s="40"/>
      <c r="ITE8" s="7"/>
      <c r="ITF8" s="40"/>
      <c r="ITG8" s="40"/>
      <c r="ITH8" s="40"/>
      <c r="ITM8" s="7"/>
      <c r="ITN8" s="40"/>
      <c r="ITO8" s="40"/>
      <c r="ITP8" s="40"/>
      <c r="ITU8" s="7"/>
      <c r="ITV8" s="40"/>
      <c r="ITW8" s="40"/>
      <c r="ITX8" s="40"/>
      <c r="IUC8" s="7"/>
      <c r="IUD8" s="40"/>
      <c r="IUE8" s="40"/>
      <c r="IUF8" s="40"/>
      <c r="IUK8" s="7"/>
      <c r="IUL8" s="40"/>
      <c r="IUM8" s="40"/>
      <c r="IUN8" s="40"/>
      <c r="IUS8" s="7"/>
      <c r="IUT8" s="40"/>
      <c r="IUU8" s="40"/>
      <c r="IUV8" s="40"/>
      <c r="IVA8" s="7"/>
      <c r="IVB8" s="40"/>
      <c r="IVC8" s="40"/>
      <c r="IVD8" s="40"/>
      <c r="IVI8" s="7"/>
      <c r="IVJ8" s="40"/>
      <c r="IVK8" s="40"/>
      <c r="IVL8" s="40"/>
      <c r="IVQ8" s="7"/>
      <c r="IVR8" s="40"/>
      <c r="IVS8" s="40"/>
      <c r="IVT8" s="40"/>
      <c r="IVY8" s="7"/>
      <c r="IVZ8" s="40"/>
      <c r="IWA8" s="40"/>
      <c r="IWB8" s="40"/>
      <c r="IWG8" s="7"/>
      <c r="IWH8" s="40"/>
      <c r="IWI8" s="40"/>
      <c r="IWJ8" s="40"/>
      <c r="IWO8" s="7"/>
      <c r="IWP8" s="40"/>
      <c r="IWQ8" s="40"/>
      <c r="IWR8" s="40"/>
      <c r="IWW8" s="7"/>
      <c r="IWX8" s="40"/>
      <c r="IWY8" s="40"/>
      <c r="IWZ8" s="40"/>
      <c r="IXE8" s="7"/>
      <c r="IXF8" s="40"/>
      <c r="IXG8" s="40"/>
      <c r="IXH8" s="40"/>
      <c r="IXM8" s="7"/>
      <c r="IXN8" s="40"/>
      <c r="IXO8" s="40"/>
      <c r="IXP8" s="40"/>
      <c r="IXU8" s="7"/>
      <c r="IXV8" s="40"/>
      <c r="IXW8" s="40"/>
      <c r="IXX8" s="40"/>
      <c r="IYC8" s="7"/>
      <c r="IYD8" s="40"/>
      <c r="IYE8" s="40"/>
      <c r="IYF8" s="40"/>
      <c r="IYK8" s="7"/>
      <c r="IYL8" s="40"/>
      <c r="IYM8" s="40"/>
      <c r="IYN8" s="40"/>
      <c r="IYS8" s="7"/>
      <c r="IYT8" s="40"/>
      <c r="IYU8" s="40"/>
      <c r="IYV8" s="40"/>
      <c r="IZA8" s="7"/>
      <c r="IZB8" s="40"/>
      <c r="IZC8" s="40"/>
      <c r="IZD8" s="40"/>
      <c r="IZI8" s="7"/>
      <c r="IZJ8" s="40"/>
      <c r="IZK8" s="40"/>
      <c r="IZL8" s="40"/>
      <c r="IZQ8" s="7"/>
      <c r="IZR8" s="40"/>
      <c r="IZS8" s="40"/>
      <c r="IZT8" s="40"/>
      <c r="IZY8" s="7"/>
      <c r="IZZ8" s="40"/>
      <c r="JAA8" s="40"/>
      <c r="JAB8" s="40"/>
      <c r="JAG8" s="7"/>
      <c r="JAH8" s="40"/>
      <c r="JAI8" s="40"/>
      <c r="JAJ8" s="40"/>
      <c r="JAO8" s="7"/>
      <c r="JAP8" s="40"/>
      <c r="JAQ8" s="40"/>
      <c r="JAR8" s="40"/>
      <c r="JAW8" s="7"/>
      <c r="JAX8" s="40"/>
      <c r="JAY8" s="40"/>
      <c r="JAZ8" s="40"/>
      <c r="JBE8" s="7"/>
      <c r="JBF8" s="40"/>
      <c r="JBG8" s="40"/>
      <c r="JBH8" s="40"/>
      <c r="JBM8" s="7"/>
      <c r="JBN8" s="40"/>
      <c r="JBO8" s="40"/>
      <c r="JBP8" s="40"/>
      <c r="JBU8" s="7"/>
      <c r="JBV8" s="40"/>
      <c r="JBW8" s="40"/>
      <c r="JBX8" s="40"/>
      <c r="JCC8" s="7"/>
      <c r="JCD8" s="40"/>
      <c r="JCE8" s="40"/>
      <c r="JCF8" s="40"/>
      <c r="JCK8" s="7"/>
      <c r="JCL8" s="40"/>
      <c r="JCM8" s="40"/>
      <c r="JCN8" s="40"/>
      <c r="JCS8" s="7"/>
      <c r="JCT8" s="40"/>
      <c r="JCU8" s="40"/>
      <c r="JCV8" s="40"/>
      <c r="JDA8" s="7"/>
      <c r="JDB8" s="40"/>
      <c r="JDC8" s="40"/>
      <c r="JDD8" s="40"/>
      <c r="JDI8" s="7"/>
      <c r="JDJ8" s="40"/>
      <c r="JDK8" s="40"/>
      <c r="JDL8" s="40"/>
      <c r="JDQ8" s="7"/>
      <c r="JDR8" s="40"/>
      <c r="JDS8" s="40"/>
      <c r="JDT8" s="40"/>
      <c r="JDY8" s="7"/>
      <c r="JDZ8" s="40"/>
      <c r="JEA8" s="40"/>
      <c r="JEB8" s="40"/>
      <c r="JEG8" s="7"/>
      <c r="JEH8" s="40"/>
      <c r="JEI8" s="40"/>
      <c r="JEJ8" s="40"/>
      <c r="JEO8" s="7"/>
      <c r="JEP8" s="40"/>
      <c r="JEQ8" s="40"/>
      <c r="JER8" s="40"/>
      <c r="JEW8" s="7"/>
      <c r="JEX8" s="40"/>
      <c r="JEY8" s="40"/>
      <c r="JEZ8" s="40"/>
      <c r="JFE8" s="7"/>
      <c r="JFF8" s="40"/>
      <c r="JFG8" s="40"/>
      <c r="JFH8" s="40"/>
      <c r="JFM8" s="7"/>
      <c r="JFN8" s="40"/>
      <c r="JFO8" s="40"/>
      <c r="JFP8" s="40"/>
      <c r="JFU8" s="7"/>
      <c r="JFV8" s="40"/>
      <c r="JFW8" s="40"/>
      <c r="JFX8" s="40"/>
      <c r="JGC8" s="7"/>
      <c r="JGD8" s="40"/>
      <c r="JGE8" s="40"/>
      <c r="JGF8" s="40"/>
      <c r="JGK8" s="7"/>
      <c r="JGL8" s="40"/>
      <c r="JGM8" s="40"/>
      <c r="JGN8" s="40"/>
      <c r="JGS8" s="7"/>
      <c r="JGT8" s="40"/>
      <c r="JGU8" s="40"/>
      <c r="JGV8" s="40"/>
      <c r="JHA8" s="7"/>
      <c r="JHB8" s="40"/>
      <c r="JHC8" s="40"/>
      <c r="JHD8" s="40"/>
      <c r="JHI8" s="7"/>
      <c r="JHJ8" s="40"/>
      <c r="JHK8" s="40"/>
      <c r="JHL8" s="40"/>
      <c r="JHQ8" s="7"/>
      <c r="JHR8" s="40"/>
      <c r="JHS8" s="40"/>
      <c r="JHT8" s="40"/>
      <c r="JHY8" s="7"/>
      <c r="JHZ8" s="40"/>
      <c r="JIA8" s="40"/>
      <c r="JIB8" s="40"/>
      <c r="JIG8" s="7"/>
      <c r="JIH8" s="40"/>
      <c r="JII8" s="40"/>
      <c r="JIJ8" s="40"/>
      <c r="JIO8" s="7"/>
      <c r="JIP8" s="40"/>
      <c r="JIQ8" s="40"/>
      <c r="JIR8" s="40"/>
      <c r="JIW8" s="7"/>
      <c r="JIX8" s="40"/>
      <c r="JIY8" s="40"/>
      <c r="JIZ8" s="40"/>
      <c r="JJE8" s="7"/>
      <c r="JJF8" s="40"/>
      <c r="JJG8" s="40"/>
      <c r="JJH8" s="40"/>
      <c r="JJM8" s="7"/>
      <c r="JJN8" s="40"/>
      <c r="JJO8" s="40"/>
      <c r="JJP8" s="40"/>
      <c r="JJU8" s="7"/>
      <c r="JJV8" s="40"/>
      <c r="JJW8" s="40"/>
      <c r="JJX8" s="40"/>
      <c r="JKC8" s="7"/>
      <c r="JKD8" s="40"/>
      <c r="JKE8" s="40"/>
      <c r="JKF8" s="40"/>
      <c r="JKK8" s="7"/>
      <c r="JKL8" s="40"/>
      <c r="JKM8" s="40"/>
      <c r="JKN8" s="40"/>
      <c r="JKS8" s="7"/>
      <c r="JKT8" s="40"/>
      <c r="JKU8" s="40"/>
      <c r="JKV8" s="40"/>
      <c r="JLA8" s="7"/>
      <c r="JLB8" s="40"/>
      <c r="JLC8" s="40"/>
      <c r="JLD8" s="40"/>
      <c r="JLI8" s="7"/>
      <c r="JLJ8" s="40"/>
      <c r="JLK8" s="40"/>
      <c r="JLL8" s="40"/>
      <c r="JLQ8" s="7"/>
      <c r="JLR8" s="40"/>
      <c r="JLS8" s="40"/>
      <c r="JLT8" s="40"/>
      <c r="JLY8" s="7"/>
      <c r="JLZ8" s="40"/>
      <c r="JMA8" s="40"/>
      <c r="JMB8" s="40"/>
      <c r="JMG8" s="7"/>
      <c r="JMH8" s="40"/>
      <c r="JMI8" s="40"/>
      <c r="JMJ8" s="40"/>
      <c r="JMO8" s="7"/>
      <c r="JMP8" s="40"/>
      <c r="JMQ8" s="40"/>
      <c r="JMR8" s="40"/>
      <c r="JMW8" s="7"/>
      <c r="JMX8" s="40"/>
      <c r="JMY8" s="40"/>
      <c r="JMZ8" s="40"/>
      <c r="JNE8" s="7"/>
      <c r="JNF8" s="40"/>
      <c r="JNG8" s="40"/>
      <c r="JNH8" s="40"/>
      <c r="JNM8" s="7"/>
      <c r="JNN8" s="40"/>
      <c r="JNO8" s="40"/>
      <c r="JNP8" s="40"/>
      <c r="JNU8" s="7"/>
      <c r="JNV8" s="40"/>
      <c r="JNW8" s="40"/>
      <c r="JNX8" s="40"/>
      <c r="JOC8" s="7"/>
      <c r="JOD8" s="40"/>
      <c r="JOE8" s="40"/>
      <c r="JOF8" s="40"/>
      <c r="JOK8" s="7"/>
      <c r="JOL8" s="40"/>
      <c r="JOM8" s="40"/>
      <c r="JON8" s="40"/>
      <c r="JOS8" s="7"/>
      <c r="JOT8" s="40"/>
      <c r="JOU8" s="40"/>
      <c r="JOV8" s="40"/>
      <c r="JPA8" s="7"/>
      <c r="JPB8" s="40"/>
      <c r="JPC8" s="40"/>
      <c r="JPD8" s="40"/>
      <c r="JPI8" s="7"/>
      <c r="JPJ8" s="40"/>
      <c r="JPK8" s="40"/>
      <c r="JPL8" s="40"/>
      <c r="JPQ8" s="7"/>
      <c r="JPR8" s="40"/>
      <c r="JPS8" s="40"/>
      <c r="JPT8" s="40"/>
      <c r="JPY8" s="7"/>
      <c r="JPZ8" s="40"/>
      <c r="JQA8" s="40"/>
      <c r="JQB8" s="40"/>
      <c r="JQG8" s="7"/>
      <c r="JQH8" s="40"/>
      <c r="JQI8" s="40"/>
      <c r="JQJ8" s="40"/>
      <c r="JQO8" s="7"/>
      <c r="JQP8" s="40"/>
      <c r="JQQ8" s="40"/>
      <c r="JQR8" s="40"/>
      <c r="JQW8" s="7"/>
      <c r="JQX8" s="40"/>
      <c r="JQY8" s="40"/>
      <c r="JQZ8" s="40"/>
      <c r="JRE8" s="7"/>
      <c r="JRF8" s="40"/>
      <c r="JRG8" s="40"/>
      <c r="JRH8" s="40"/>
      <c r="JRM8" s="7"/>
      <c r="JRN8" s="40"/>
      <c r="JRO8" s="40"/>
      <c r="JRP8" s="40"/>
      <c r="JRU8" s="7"/>
      <c r="JRV8" s="40"/>
      <c r="JRW8" s="40"/>
      <c r="JRX8" s="40"/>
      <c r="JSC8" s="7"/>
      <c r="JSD8" s="40"/>
      <c r="JSE8" s="40"/>
      <c r="JSF8" s="40"/>
      <c r="JSK8" s="7"/>
      <c r="JSL8" s="40"/>
      <c r="JSM8" s="40"/>
      <c r="JSN8" s="40"/>
      <c r="JSS8" s="7"/>
      <c r="JST8" s="40"/>
      <c r="JSU8" s="40"/>
      <c r="JSV8" s="40"/>
      <c r="JTA8" s="7"/>
      <c r="JTB8" s="40"/>
      <c r="JTC8" s="40"/>
      <c r="JTD8" s="40"/>
      <c r="JTI8" s="7"/>
      <c r="JTJ8" s="40"/>
      <c r="JTK8" s="40"/>
      <c r="JTL8" s="40"/>
      <c r="JTQ8" s="7"/>
      <c r="JTR8" s="40"/>
      <c r="JTS8" s="40"/>
      <c r="JTT8" s="40"/>
      <c r="JTY8" s="7"/>
      <c r="JTZ8" s="40"/>
      <c r="JUA8" s="40"/>
      <c r="JUB8" s="40"/>
      <c r="JUG8" s="7"/>
      <c r="JUH8" s="40"/>
      <c r="JUI8" s="40"/>
      <c r="JUJ8" s="40"/>
      <c r="JUO8" s="7"/>
      <c r="JUP8" s="40"/>
      <c r="JUQ8" s="40"/>
      <c r="JUR8" s="40"/>
      <c r="JUW8" s="7"/>
      <c r="JUX8" s="40"/>
      <c r="JUY8" s="40"/>
      <c r="JUZ8" s="40"/>
      <c r="JVE8" s="7"/>
      <c r="JVF8" s="40"/>
      <c r="JVG8" s="40"/>
      <c r="JVH8" s="40"/>
      <c r="JVM8" s="7"/>
      <c r="JVN8" s="40"/>
      <c r="JVO8" s="40"/>
      <c r="JVP8" s="40"/>
      <c r="JVU8" s="7"/>
      <c r="JVV8" s="40"/>
      <c r="JVW8" s="40"/>
      <c r="JVX8" s="40"/>
      <c r="JWC8" s="7"/>
      <c r="JWD8" s="40"/>
      <c r="JWE8" s="40"/>
      <c r="JWF8" s="40"/>
      <c r="JWK8" s="7"/>
      <c r="JWL8" s="40"/>
      <c r="JWM8" s="40"/>
      <c r="JWN8" s="40"/>
      <c r="JWS8" s="7"/>
      <c r="JWT8" s="40"/>
      <c r="JWU8" s="40"/>
      <c r="JWV8" s="40"/>
      <c r="JXA8" s="7"/>
      <c r="JXB8" s="40"/>
      <c r="JXC8" s="40"/>
      <c r="JXD8" s="40"/>
      <c r="JXI8" s="7"/>
      <c r="JXJ8" s="40"/>
      <c r="JXK8" s="40"/>
      <c r="JXL8" s="40"/>
      <c r="JXQ8" s="7"/>
      <c r="JXR8" s="40"/>
      <c r="JXS8" s="40"/>
      <c r="JXT8" s="40"/>
      <c r="JXY8" s="7"/>
      <c r="JXZ8" s="40"/>
      <c r="JYA8" s="40"/>
      <c r="JYB8" s="40"/>
      <c r="JYG8" s="7"/>
      <c r="JYH8" s="40"/>
      <c r="JYI8" s="40"/>
      <c r="JYJ8" s="40"/>
      <c r="JYO8" s="7"/>
      <c r="JYP8" s="40"/>
      <c r="JYQ8" s="40"/>
      <c r="JYR8" s="40"/>
      <c r="JYW8" s="7"/>
      <c r="JYX8" s="40"/>
      <c r="JYY8" s="40"/>
      <c r="JYZ8" s="40"/>
      <c r="JZE8" s="7"/>
      <c r="JZF8" s="40"/>
      <c r="JZG8" s="40"/>
      <c r="JZH8" s="40"/>
      <c r="JZM8" s="7"/>
      <c r="JZN8" s="40"/>
      <c r="JZO8" s="40"/>
      <c r="JZP8" s="40"/>
      <c r="JZU8" s="7"/>
      <c r="JZV8" s="40"/>
      <c r="JZW8" s="40"/>
      <c r="JZX8" s="40"/>
      <c r="KAC8" s="7"/>
      <c r="KAD8" s="40"/>
      <c r="KAE8" s="40"/>
      <c r="KAF8" s="40"/>
      <c r="KAK8" s="7"/>
      <c r="KAL8" s="40"/>
      <c r="KAM8" s="40"/>
      <c r="KAN8" s="40"/>
      <c r="KAS8" s="7"/>
      <c r="KAT8" s="40"/>
      <c r="KAU8" s="40"/>
      <c r="KAV8" s="40"/>
      <c r="KBA8" s="7"/>
      <c r="KBB8" s="40"/>
      <c r="KBC8" s="40"/>
      <c r="KBD8" s="40"/>
      <c r="KBI8" s="7"/>
      <c r="KBJ8" s="40"/>
      <c r="KBK8" s="40"/>
      <c r="KBL8" s="40"/>
      <c r="KBQ8" s="7"/>
      <c r="KBR8" s="40"/>
      <c r="KBS8" s="40"/>
      <c r="KBT8" s="40"/>
      <c r="KBY8" s="7"/>
      <c r="KBZ8" s="40"/>
      <c r="KCA8" s="40"/>
      <c r="KCB8" s="40"/>
      <c r="KCG8" s="7"/>
      <c r="KCH8" s="40"/>
      <c r="KCI8" s="40"/>
      <c r="KCJ8" s="40"/>
      <c r="KCO8" s="7"/>
      <c r="KCP8" s="40"/>
      <c r="KCQ8" s="40"/>
      <c r="KCR8" s="40"/>
      <c r="KCW8" s="7"/>
      <c r="KCX8" s="40"/>
      <c r="KCY8" s="40"/>
      <c r="KCZ8" s="40"/>
      <c r="KDE8" s="7"/>
      <c r="KDF8" s="40"/>
      <c r="KDG8" s="40"/>
      <c r="KDH8" s="40"/>
      <c r="KDM8" s="7"/>
      <c r="KDN8" s="40"/>
      <c r="KDO8" s="40"/>
      <c r="KDP8" s="40"/>
      <c r="KDU8" s="7"/>
      <c r="KDV8" s="40"/>
      <c r="KDW8" s="40"/>
      <c r="KDX8" s="40"/>
      <c r="KEC8" s="7"/>
      <c r="KED8" s="40"/>
      <c r="KEE8" s="40"/>
      <c r="KEF8" s="40"/>
      <c r="KEK8" s="7"/>
      <c r="KEL8" s="40"/>
      <c r="KEM8" s="40"/>
      <c r="KEN8" s="40"/>
      <c r="KES8" s="7"/>
      <c r="KET8" s="40"/>
      <c r="KEU8" s="40"/>
      <c r="KEV8" s="40"/>
      <c r="KFA8" s="7"/>
      <c r="KFB8" s="40"/>
      <c r="KFC8" s="40"/>
      <c r="KFD8" s="40"/>
      <c r="KFI8" s="7"/>
      <c r="KFJ8" s="40"/>
      <c r="KFK8" s="40"/>
      <c r="KFL8" s="40"/>
      <c r="KFQ8" s="7"/>
      <c r="KFR8" s="40"/>
      <c r="KFS8" s="40"/>
      <c r="KFT8" s="40"/>
      <c r="KFY8" s="7"/>
      <c r="KFZ8" s="40"/>
      <c r="KGA8" s="40"/>
      <c r="KGB8" s="40"/>
      <c r="KGG8" s="7"/>
      <c r="KGH8" s="40"/>
      <c r="KGI8" s="40"/>
      <c r="KGJ8" s="40"/>
      <c r="KGO8" s="7"/>
      <c r="KGP8" s="40"/>
      <c r="KGQ8" s="40"/>
      <c r="KGR8" s="40"/>
      <c r="KGW8" s="7"/>
      <c r="KGX8" s="40"/>
      <c r="KGY8" s="40"/>
      <c r="KGZ8" s="40"/>
      <c r="KHE8" s="7"/>
      <c r="KHF8" s="40"/>
      <c r="KHG8" s="40"/>
      <c r="KHH8" s="40"/>
      <c r="KHM8" s="7"/>
      <c r="KHN8" s="40"/>
      <c r="KHO8" s="40"/>
      <c r="KHP8" s="40"/>
      <c r="KHU8" s="7"/>
      <c r="KHV8" s="40"/>
      <c r="KHW8" s="40"/>
      <c r="KHX8" s="40"/>
      <c r="KIC8" s="7"/>
      <c r="KID8" s="40"/>
      <c r="KIE8" s="40"/>
      <c r="KIF8" s="40"/>
      <c r="KIK8" s="7"/>
      <c r="KIL8" s="40"/>
      <c r="KIM8" s="40"/>
      <c r="KIN8" s="40"/>
      <c r="KIS8" s="7"/>
      <c r="KIT8" s="40"/>
      <c r="KIU8" s="40"/>
      <c r="KIV8" s="40"/>
      <c r="KJA8" s="7"/>
      <c r="KJB8" s="40"/>
      <c r="KJC8" s="40"/>
      <c r="KJD8" s="40"/>
      <c r="KJI8" s="7"/>
      <c r="KJJ8" s="40"/>
      <c r="KJK8" s="40"/>
      <c r="KJL8" s="40"/>
      <c r="KJQ8" s="7"/>
      <c r="KJR8" s="40"/>
      <c r="KJS8" s="40"/>
      <c r="KJT8" s="40"/>
      <c r="KJY8" s="7"/>
      <c r="KJZ8" s="40"/>
      <c r="KKA8" s="40"/>
      <c r="KKB8" s="40"/>
      <c r="KKG8" s="7"/>
      <c r="KKH8" s="40"/>
      <c r="KKI8" s="40"/>
      <c r="KKJ8" s="40"/>
      <c r="KKO8" s="7"/>
      <c r="KKP8" s="40"/>
      <c r="KKQ8" s="40"/>
      <c r="KKR8" s="40"/>
      <c r="KKW8" s="7"/>
      <c r="KKX8" s="40"/>
      <c r="KKY8" s="40"/>
      <c r="KKZ8" s="40"/>
      <c r="KLE8" s="7"/>
      <c r="KLF8" s="40"/>
      <c r="KLG8" s="40"/>
      <c r="KLH8" s="40"/>
      <c r="KLM8" s="7"/>
      <c r="KLN8" s="40"/>
      <c r="KLO8" s="40"/>
      <c r="KLP8" s="40"/>
      <c r="KLU8" s="7"/>
      <c r="KLV8" s="40"/>
      <c r="KLW8" s="40"/>
      <c r="KLX8" s="40"/>
      <c r="KMC8" s="7"/>
      <c r="KMD8" s="40"/>
      <c r="KME8" s="40"/>
      <c r="KMF8" s="40"/>
      <c r="KMK8" s="7"/>
      <c r="KML8" s="40"/>
      <c r="KMM8" s="40"/>
      <c r="KMN8" s="40"/>
      <c r="KMS8" s="7"/>
      <c r="KMT8" s="40"/>
      <c r="KMU8" s="40"/>
      <c r="KMV8" s="40"/>
      <c r="KNA8" s="7"/>
      <c r="KNB8" s="40"/>
      <c r="KNC8" s="40"/>
      <c r="KND8" s="40"/>
      <c r="KNI8" s="7"/>
      <c r="KNJ8" s="40"/>
      <c r="KNK8" s="40"/>
      <c r="KNL8" s="40"/>
      <c r="KNQ8" s="7"/>
      <c r="KNR8" s="40"/>
      <c r="KNS8" s="40"/>
      <c r="KNT8" s="40"/>
      <c r="KNY8" s="7"/>
      <c r="KNZ8" s="40"/>
      <c r="KOA8" s="40"/>
      <c r="KOB8" s="40"/>
      <c r="KOG8" s="7"/>
      <c r="KOH8" s="40"/>
      <c r="KOI8" s="40"/>
      <c r="KOJ8" s="40"/>
      <c r="KOO8" s="7"/>
      <c r="KOP8" s="40"/>
      <c r="KOQ8" s="40"/>
      <c r="KOR8" s="40"/>
      <c r="KOW8" s="7"/>
      <c r="KOX8" s="40"/>
      <c r="KOY8" s="40"/>
      <c r="KOZ8" s="40"/>
      <c r="KPE8" s="7"/>
      <c r="KPF8" s="40"/>
      <c r="KPG8" s="40"/>
      <c r="KPH8" s="40"/>
      <c r="KPM8" s="7"/>
      <c r="KPN8" s="40"/>
      <c r="KPO8" s="40"/>
      <c r="KPP8" s="40"/>
      <c r="KPU8" s="7"/>
      <c r="KPV8" s="40"/>
      <c r="KPW8" s="40"/>
      <c r="KPX8" s="40"/>
      <c r="KQC8" s="7"/>
      <c r="KQD8" s="40"/>
      <c r="KQE8" s="40"/>
      <c r="KQF8" s="40"/>
      <c r="KQK8" s="7"/>
      <c r="KQL8" s="40"/>
      <c r="KQM8" s="40"/>
      <c r="KQN8" s="40"/>
      <c r="KQS8" s="7"/>
      <c r="KQT8" s="40"/>
      <c r="KQU8" s="40"/>
      <c r="KQV8" s="40"/>
      <c r="KRA8" s="7"/>
      <c r="KRB8" s="40"/>
      <c r="KRC8" s="40"/>
      <c r="KRD8" s="40"/>
      <c r="KRI8" s="7"/>
      <c r="KRJ8" s="40"/>
      <c r="KRK8" s="40"/>
      <c r="KRL8" s="40"/>
      <c r="KRQ8" s="7"/>
      <c r="KRR8" s="40"/>
      <c r="KRS8" s="40"/>
      <c r="KRT8" s="40"/>
      <c r="KRY8" s="7"/>
      <c r="KRZ8" s="40"/>
      <c r="KSA8" s="40"/>
      <c r="KSB8" s="40"/>
      <c r="KSG8" s="7"/>
      <c r="KSH8" s="40"/>
      <c r="KSI8" s="40"/>
      <c r="KSJ8" s="40"/>
      <c r="KSO8" s="7"/>
      <c r="KSP8" s="40"/>
      <c r="KSQ8" s="40"/>
      <c r="KSR8" s="40"/>
      <c r="KSW8" s="7"/>
      <c r="KSX8" s="40"/>
      <c r="KSY8" s="40"/>
      <c r="KSZ8" s="40"/>
      <c r="KTE8" s="7"/>
      <c r="KTF8" s="40"/>
      <c r="KTG8" s="40"/>
      <c r="KTH8" s="40"/>
      <c r="KTM8" s="7"/>
      <c r="KTN8" s="40"/>
      <c r="KTO8" s="40"/>
      <c r="KTP8" s="40"/>
      <c r="KTU8" s="7"/>
      <c r="KTV8" s="40"/>
      <c r="KTW8" s="40"/>
      <c r="KTX8" s="40"/>
      <c r="KUC8" s="7"/>
      <c r="KUD8" s="40"/>
      <c r="KUE8" s="40"/>
      <c r="KUF8" s="40"/>
      <c r="KUK8" s="7"/>
      <c r="KUL8" s="40"/>
      <c r="KUM8" s="40"/>
      <c r="KUN8" s="40"/>
      <c r="KUS8" s="7"/>
      <c r="KUT8" s="40"/>
      <c r="KUU8" s="40"/>
      <c r="KUV8" s="40"/>
      <c r="KVA8" s="7"/>
      <c r="KVB8" s="40"/>
      <c r="KVC8" s="40"/>
      <c r="KVD8" s="40"/>
      <c r="KVI8" s="7"/>
      <c r="KVJ8" s="40"/>
      <c r="KVK8" s="40"/>
      <c r="KVL8" s="40"/>
      <c r="KVQ8" s="7"/>
      <c r="KVR8" s="40"/>
      <c r="KVS8" s="40"/>
      <c r="KVT8" s="40"/>
      <c r="KVY8" s="7"/>
      <c r="KVZ8" s="40"/>
      <c r="KWA8" s="40"/>
      <c r="KWB8" s="40"/>
      <c r="KWG8" s="7"/>
      <c r="KWH8" s="40"/>
      <c r="KWI8" s="40"/>
      <c r="KWJ8" s="40"/>
      <c r="KWO8" s="7"/>
      <c r="KWP8" s="40"/>
      <c r="KWQ8" s="40"/>
      <c r="KWR8" s="40"/>
      <c r="KWW8" s="7"/>
      <c r="KWX8" s="40"/>
      <c r="KWY8" s="40"/>
      <c r="KWZ8" s="40"/>
      <c r="KXE8" s="7"/>
      <c r="KXF8" s="40"/>
      <c r="KXG8" s="40"/>
      <c r="KXH8" s="40"/>
      <c r="KXM8" s="7"/>
      <c r="KXN8" s="40"/>
      <c r="KXO8" s="40"/>
      <c r="KXP8" s="40"/>
      <c r="KXU8" s="7"/>
      <c r="KXV8" s="40"/>
      <c r="KXW8" s="40"/>
      <c r="KXX8" s="40"/>
      <c r="KYC8" s="7"/>
      <c r="KYD8" s="40"/>
      <c r="KYE8" s="40"/>
      <c r="KYF8" s="40"/>
      <c r="KYK8" s="7"/>
      <c r="KYL8" s="40"/>
      <c r="KYM8" s="40"/>
      <c r="KYN8" s="40"/>
      <c r="KYS8" s="7"/>
      <c r="KYT8" s="40"/>
      <c r="KYU8" s="40"/>
      <c r="KYV8" s="40"/>
      <c r="KZA8" s="7"/>
      <c r="KZB8" s="40"/>
      <c r="KZC8" s="40"/>
      <c r="KZD8" s="40"/>
      <c r="KZI8" s="7"/>
      <c r="KZJ8" s="40"/>
      <c r="KZK8" s="40"/>
      <c r="KZL8" s="40"/>
      <c r="KZQ8" s="7"/>
      <c r="KZR8" s="40"/>
      <c r="KZS8" s="40"/>
      <c r="KZT8" s="40"/>
      <c r="KZY8" s="7"/>
      <c r="KZZ8" s="40"/>
      <c r="LAA8" s="40"/>
      <c r="LAB8" s="40"/>
      <c r="LAG8" s="7"/>
      <c r="LAH8" s="40"/>
      <c r="LAI8" s="40"/>
      <c r="LAJ8" s="40"/>
      <c r="LAO8" s="7"/>
      <c r="LAP8" s="40"/>
      <c r="LAQ8" s="40"/>
      <c r="LAR8" s="40"/>
      <c r="LAW8" s="7"/>
      <c r="LAX8" s="40"/>
      <c r="LAY8" s="40"/>
      <c r="LAZ8" s="40"/>
      <c r="LBE8" s="7"/>
      <c r="LBF8" s="40"/>
      <c r="LBG8" s="40"/>
      <c r="LBH8" s="40"/>
      <c r="LBM8" s="7"/>
      <c r="LBN8" s="40"/>
      <c r="LBO8" s="40"/>
      <c r="LBP8" s="40"/>
      <c r="LBU8" s="7"/>
      <c r="LBV8" s="40"/>
      <c r="LBW8" s="40"/>
      <c r="LBX8" s="40"/>
      <c r="LCC8" s="7"/>
      <c r="LCD8" s="40"/>
      <c r="LCE8" s="40"/>
      <c r="LCF8" s="40"/>
      <c r="LCK8" s="7"/>
      <c r="LCL8" s="40"/>
      <c r="LCM8" s="40"/>
      <c r="LCN8" s="40"/>
      <c r="LCS8" s="7"/>
      <c r="LCT8" s="40"/>
      <c r="LCU8" s="40"/>
      <c r="LCV8" s="40"/>
      <c r="LDA8" s="7"/>
      <c r="LDB8" s="40"/>
      <c r="LDC8" s="40"/>
      <c r="LDD8" s="40"/>
      <c r="LDI8" s="7"/>
      <c r="LDJ8" s="40"/>
      <c r="LDK8" s="40"/>
      <c r="LDL8" s="40"/>
      <c r="LDQ8" s="7"/>
      <c r="LDR8" s="40"/>
      <c r="LDS8" s="40"/>
      <c r="LDT8" s="40"/>
      <c r="LDY8" s="7"/>
      <c r="LDZ8" s="40"/>
      <c r="LEA8" s="40"/>
      <c r="LEB8" s="40"/>
      <c r="LEG8" s="7"/>
      <c r="LEH8" s="40"/>
      <c r="LEI8" s="40"/>
      <c r="LEJ8" s="40"/>
      <c r="LEO8" s="7"/>
      <c r="LEP8" s="40"/>
      <c r="LEQ8" s="40"/>
      <c r="LER8" s="40"/>
      <c r="LEW8" s="7"/>
      <c r="LEX8" s="40"/>
      <c r="LEY8" s="40"/>
      <c r="LEZ8" s="40"/>
      <c r="LFE8" s="7"/>
      <c r="LFF8" s="40"/>
      <c r="LFG8" s="40"/>
      <c r="LFH8" s="40"/>
      <c r="LFM8" s="7"/>
      <c r="LFN8" s="40"/>
      <c r="LFO8" s="40"/>
      <c r="LFP8" s="40"/>
      <c r="LFU8" s="7"/>
      <c r="LFV8" s="40"/>
      <c r="LFW8" s="40"/>
      <c r="LFX8" s="40"/>
      <c r="LGC8" s="7"/>
      <c r="LGD8" s="40"/>
      <c r="LGE8" s="40"/>
      <c r="LGF8" s="40"/>
      <c r="LGK8" s="7"/>
      <c r="LGL8" s="40"/>
      <c r="LGM8" s="40"/>
      <c r="LGN8" s="40"/>
      <c r="LGS8" s="7"/>
      <c r="LGT8" s="40"/>
      <c r="LGU8" s="40"/>
      <c r="LGV8" s="40"/>
      <c r="LHA8" s="7"/>
      <c r="LHB8" s="40"/>
      <c r="LHC8" s="40"/>
      <c r="LHD8" s="40"/>
      <c r="LHI8" s="7"/>
      <c r="LHJ8" s="40"/>
      <c r="LHK8" s="40"/>
      <c r="LHL8" s="40"/>
      <c r="LHQ8" s="7"/>
      <c r="LHR8" s="40"/>
      <c r="LHS8" s="40"/>
      <c r="LHT8" s="40"/>
      <c r="LHY8" s="7"/>
      <c r="LHZ8" s="40"/>
      <c r="LIA8" s="40"/>
      <c r="LIB8" s="40"/>
      <c r="LIG8" s="7"/>
      <c r="LIH8" s="40"/>
      <c r="LII8" s="40"/>
      <c r="LIJ8" s="40"/>
      <c r="LIO8" s="7"/>
      <c r="LIP8" s="40"/>
      <c r="LIQ8" s="40"/>
      <c r="LIR8" s="40"/>
      <c r="LIW8" s="7"/>
      <c r="LIX8" s="40"/>
      <c r="LIY8" s="40"/>
      <c r="LIZ8" s="40"/>
      <c r="LJE8" s="7"/>
      <c r="LJF8" s="40"/>
      <c r="LJG8" s="40"/>
      <c r="LJH8" s="40"/>
      <c r="LJM8" s="7"/>
      <c r="LJN8" s="40"/>
      <c r="LJO8" s="40"/>
      <c r="LJP8" s="40"/>
      <c r="LJU8" s="7"/>
      <c r="LJV8" s="40"/>
      <c r="LJW8" s="40"/>
      <c r="LJX8" s="40"/>
      <c r="LKC8" s="7"/>
      <c r="LKD8" s="40"/>
      <c r="LKE8" s="40"/>
      <c r="LKF8" s="40"/>
      <c r="LKK8" s="7"/>
      <c r="LKL8" s="40"/>
      <c r="LKM8" s="40"/>
      <c r="LKN8" s="40"/>
      <c r="LKS8" s="7"/>
      <c r="LKT8" s="40"/>
      <c r="LKU8" s="40"/>
      <c r="LKV8" s="40"/>
      <c r="LLA8" s="7"/>
      <c r="LLB8" s="40"/>
      <c r="LLC8" s="40"/>
      <c r="LLD8" s="40"/>
      <c r="LLI8" s="7"/>
      <c r="LLJ8" s="40"/>
      <c r="LLK8" s="40"/>
      <c r="LLL8" s="40"/>
      <c r="LLQ8" s="7"/>
      <c r="LLR8" s="40"/>
      <c r="LLS8" s="40"/>
      <c r="LLT8" s="40"/>
      <c r="LLY8" s="7"/>
      <c r="LLZ8" s="40"/>
      <c r="LMA8" s="40"/>
      <c r="LMB8" s="40"/>
      <c r="LMG8" s="7"/>
      <c r="LMH8" s="40"/>
      <c r="LMI8" s="40"/>
      <c r="LMJ8" s="40"/>
      <c r="LMO8" s="7"/>
      <c r="LMP8" s="40"/>
      <c r="LMQ8" s="40"/>
      <c r="LMR8" s="40"/>
      <c r="LMW8" s="7"/>
      <c r="LMX8" s="40"/>
      <c r="LMY8" s="40"/>
      <c r="LMZ8" s="40"/>
      <c r="LNE8" s="7"/>
      <c r="LNF8" s="40"/>
      <c r="LNG8" s="40"/>
      <c r="LNH8" s="40"/>
      <c r="LNM8" s="7"/>
      <c r="LNN8" s="40"/>
      <c r="LNO8" s="40"/>
      <c r="LNP8" s="40"/>
      <c r="LNU8" s="7"/>
      <c r="LNV8" s="40"/>
      <c r="LNW8" s="40"/>
      <c r="LNX8" s="40"/>
      <c r="LOC8" s="7"/>
      <c r="LOD8" s="40"/>
      <c r="LOE8" s="40"/>
      <c r="LOF8" s="40"/>
      <c r="LOK8" s="7"/>
      <c r="LOL8" s="40"/>
      <c r="LOM8" s="40"/>
      <c r="LON8" s="40"/>
      <c r="LOS8" s="7"/>
      <c r="LOT8" s="40"/>
      <c r="LOU8" s="40"/>
      <c r="LOV8" s="40"/>
      <c r="LPA8" s="7"/>
      <c r="LPB8" s="40"/>
      <c r="LPC8" s="40"/>
      <c r="LPD8" s="40"/>
      <c r="LPI8" s="7"/>
      <c r="LPJ8" s="40"/>
      <c r="LPK8" s="40"/>
      <c r="LPL8" s="40"/>
      <c r="LPQ8" s="7"/>
      <c r="LPR8" s="40"/>
      <c r="LPS8" s="40"/>
      <c r="LPT8" s="40"/>
      <c r="LPY8" s="7"/>
      <c r="LPZ8" s="40"/>
      <c r="LQA8" s="40"/>
      <c r="LQB8" s="40"/>
      <c r="LQG8" s="7"/>
      <c r="LQH8" s="40"/>
      <c r="LQI8" s="40"/>
      <c r="LQJ8" s="40"/>
      <c r="LQO8" s="7"/>
      <c r="LQP8" s="40"/>
      <c r="LQQ8" s="40"/>
      <c r="LQR8" s="40"/>
      <c r="LQW8" s="7"/>
      <c r="LQX8" s="40"/>
      <c r="LQY8" s="40"/>
      <c r="LQZ8" s="40"/>
      <c r="LRE8" s="7"/>
      <c r="LRF8" s="40"/>
      <c r="LRG8" s="40"/>
      <c r="LRH8" s="40"/>
      <c r="LRM8" s="7"/>
      <c r="LRN8" s="40"/>
      <c r="LRO8" s="40"/>
      <c r="LRP8" s="40"/>
      <c r="LRU8" s="7"/>
      <c r="LRV8" s="40"/>
      <c r="LRW8" s="40"/>
      <c r="LRX8" s="40"/>
      <c r="LSC8" s="7"/>
      <c r="LSD8" s="40"/>
      <c r="LSE8" s="40"/>
      <c r="LSF8" s="40"/>
      <c r="LSK8" s="7"/>
      <c r="LSL8" s="40"/>
      <c r="LSM8" s="40"/>
      <c r="LSN8" s="40"/>
      <c r="LSS8" s="7"/>
      <c r="LST8" s="40"/>
      <c r="LSU8" s="40"/>
      <c r="LSV8" s="40"/>
      <c r="LTA8" s="7"/>
      <c r="LTB8" s="40"/>
      <c r="LTC8" s="40"/>
      <c r="LTD8" s="40"/>
      <c r="LTI8" s="7"/>
      <c r="LTJ8" s="40"/>
      <c r="LTK8" s="40"/>
      <c r="LTL8" s="40"/>
      <c r="LTQ8" s="7"/>
      <c r="LTR8" s="40"/>
      <c r="LTS8" s="40"/>
      <c r="LTT8" s="40"/>
      <c r="LTY8" s="7"/>
      <c r="LTZ8" s="40"/>
      <c r="LUA8" s="40"/>
      <c r="LUB8" s="40"/>
      <c r="LUG8" s="7"/>
      <c r="LUH8" s="40"/>
      <c r="LUI8" s="40"/>
      <c r="LUJ8" s="40"/>
      <c r="LUO8" s="7"/>
      <c r="LUP8" s="40"/>
      <c r="LUQ8" s="40"/>
      <c r="LUR8" s="40"/>
      <c r="LUW8" s="7"/>
      <c r="LUX8" s="40"/>
      <c r="LUY8" s="40"/>
      <c r="LUZ8" s="40"/>
      <c r="LVE8" s="7"/>
      <c r="LVF8" s="40"/>
      <c r="LVG8" s="40"/>
      <c r="LVH8" s="40"/>
      <c r="LVM8" s="7"/>
      <c r="LVN8" s="40"/>
      <c r="LVO8" s="40"/>
      <c r="LVP8" s="40"/>
      <c r="LVU8" s="7"/>
      <c r="LVV8" s="40"/>
      <c r="LVW8" s="40"/>
      <c r="LVX8" s="40"/>
      <c r="LWC8" s="7"/>
      <c r="LWD8" s="40"/>
      <c r="LWE8" s="40"/>
      <c r="LWF8" s="40"/>
      <c r="LWK8" s="7"/>
      <c r="LWL8" s="40"/>
      <c r="LWM8" s="40"/>
      <c r="LWN8" s="40"/>
      <c r="LWS8" s="7"/>
      <c r="LWT8" s="40"/>
      <c r="LWU8" s="40"/>
      <c r="LWV8" s="40"/>
      <c r="LXA8" s="7"/>
      <c r="LXB8" s="40"/>
      <c r="LXC8" s="40"/>
      <c r="LXD8" s="40"/>
      <c r="LXI8" s="7"/>
      <c r="LXJ8" s="40"/>
      <c r="LXK8" s="40"/>
      <c r="LXL8" s="40"/>
      <c r="LXQ8" s="7"/>
      <c r="LXR8" s="40"/>
      <c r="LXS8" s="40"/>
      <c r="LXT8" s="40"/>
      <c r="LXY8" s="7"/>
      <c r="LXZ8" s="40"/>
      <c r="LYA8" s="40"/>
      <c r="LYB8" s="40"/>
      <c r="LYG8" s="7"/>
      <c r="LYH8" s="40"/>
      <c r="LYI8" s="40"/>
      <c r="LYJ8" s="40"/>
      <c r="LYO8" s="7"/>
      <c r="LYP8" s="40"/>
      <c r="LYQ8" s="40"/>
      <c r="LYR8" s="40"/>
      <c r="LYW8" s="7"/>
      <c r="LYX8" s="40"/>
      <c r="LYY8" s="40"/>
      <c r="LYZ8" s="40"/>
      <c r="LZE8" s="7"/>
      <c r="LZF8" s="40"/>
      <c r="LZG8" s="40"/>
      <c r="LZH8" s="40"/>
      <c r="LZM8" s="7"/>
      <c r="LZN8" s="40"/>
      <c r="LZO8" s="40"/>
      <c r="LZP8" s="40"/>
      <c r="LZU8" s="7"/>
      <c r="LZV8" s="40"/>
      <c r="LZW8" s="40"/>
      <c r="LZX8" s="40"/>
      <c r="MAC8" s="7"/>
      <c r="MAD8" s="40"/>
      <c r="MAE8" s="40"/>
      <c r="MAF8" s="40"/>
      <c r="MAK8" s="7"/>
      <c r="MAL8" s="40"/>
      <c r="MAM8" s="40"/>
      <c r="MAN8" s="40"/>
      <c r="MAS8" s="7"/>
      <c r="MAT8" s="40"/>
      <c r="MAU8" s="40"/>
      <c r="MAV8" s="40"/>
      <c r="MBA8" s="7"/>
      <c r="MBB8" s="40"/>
      <c r="MBC8" s="40"/>
      <c r="MBD8" s="40"/>
      <c r="MBI8" s="7"/>
      <c r="MBJ8" s="40"/>
      <c r="MBK8" s="40"/>
      <c r="MBL8" s="40"/>
      <c r="MBQ8" s="7"/>
      <c r="MBR8" s="40"/>
      <c r="MBS8" s="40"/>
      <c r="MBT8" s="40"/>
      <c r="MBY8" s="7"/>
      <c r="MBZ8" s="40"/>
      <c r="MCA8" s="40"/>
      <c r="MCB8" s="40"/>
      <c r="MCG8" s="7"/>
      <c r="MCH8" s="40"/>
      <c r="MCI8" s="40"/>
      <c r="MCJ8" s="40"/>
      <c r="MCO8" s="7"/>
      <c r="MCP8" s="40"/>
      <c r="MCQ8" s="40"/>
      <c r="MCR8" s="40"/>
      <c r="MCW8" s="7"/>
      <c r="MCX8" s="40"/>
      <c r="MCY8" s="40"/>
      <c r="MCZ8" s="40"/>
      <c r="MDE8" s="7"/>
      <c r="MDF8" s="40"/>
      <c r="MDG8" s="40"/>
      <c r="MDH8" s="40"/>
      <c r="MDM8" s="7"/>
      <c r="MDN8" s="40"/>
      <c r="MDO8" s="40"/>
      <c r="MDP8" s="40"/>
      <c r="MDU8" s="7"/>
      <c r="MDV8" s="40"/>
      <c r="MDW8" s="40"/>
      <c r="MDX8" s="40"/>
      <c r="MEC8" s="7"/>
      <c r="MED8" s="40"/>
      <c r="MEE8" s="40"/>
      <c r="MEF8" s="40"/>
      <c r="MEK8" s="7"/>
      <c r="MEL8" s="40"/>
      <c r="MEM8" s="40"/>
      <c r="MEN8" s="40"/>
      <c r="MES8" s="7"/>
      <c r="MET8" s="40"/>
      <c r="MEU8" s="40"/>
      <c r="MEV8" s="40"/>
      <c r="MFA8" s="7"/>
      <c r="MFB8" s="40"/>
      <c r="MFC8" s="40"/>
      <c r="MFD8" s="40"/>
      <c r="MFI8" s="7"/>
      <c r="MFJ8" s="40"/>
      <c r="MFK8" s="40"/>
      <c r="MFL8" s="40"/>
      <c r="MFQ8" s="7"/>
      <c r="MFR8" s="40"/>
      <c r="MFS8" s="40"/>
      <c r="MFT8" s="40"/>
      <c r="MFY8" s="7"/>
      <c r="MFZ8" s="40"/>
      <c r="MGA8" s="40"/>
      <c r="MGB8" s="40"/>
      <c r="MGG8" s="7"/>
      <c r="MGH8" s="40"/>
      <c r="MGI8" s="40"/>
      <c r="MGJ8" s="40"/>
      <c r="MGO8" s="7"/>
      <c r="MGP8" s="40"/>
      <c r="MGQ8" s="40"/>
      <c r="MGR8" s="40"/>
      <c r="MGW8" s="7"/>
      <c r="MGX8" s="40"/>
      <c r="MGY8" s="40"/>
      <c r="MGZ8" s="40"/>
      <c r="MHE8" s="7"/>
      <c r="MHF8" s="40"/>
      <c r="MHG8" s="40"/>
      <c r="MHH8" s="40"/>
      <c r="MHM8" s="7"/>
      <c r="MHN8" s="40"/>
      <c r="MHO8" s="40"/>
      <c r="MHP8" s="40"/>
      <c r="MHU8" s="7"/>
      <c r="MHV8" s="40"/>
      <c r="MHW8" s="40"/>
      <c r="MHX8" s="40"/>
      <c r="MIC8" s="7"/>
      <c r="MID8" s="40"/>
      <c r="MIE8" s="40"/>
      <c r="MIF8" s="40"/>
      <c r="MIK8" s="7"/>
      <c r="MIL8" s="40"/>
      <c r="MIM8" s="40"/>
      <c r="MIN8" s="40"/>
      <c r="MIS8" s="7"/>
      <c r="MIT8" s="40"/>
      <c r="MIU8" s="40"/>
      <c r="MIV8" s="40"/>
      <c r="MJA8" s="7"/>
      <c r="MJB8" s="40"/>
      <c r="MJC8" s="40"/>
      <c r="MJD8" s="40"/>
      <c r="MJI8" s="7"/>
      <c r="MJJ8" s="40"/>
      <c r="MJK8" s="40"/>
      <c r="MJL8" s="40"/>
      <c r="MJQ8" s="7"/>
      <c r="MJR8" s="40"/>
      <c r="MJS8" s="40"/>
      <c r="MJT8" s="40"/>
      <c r="MJY8" s="7"/>
      <c r="MJZ8" s="40"/>
      <c r="MKA8" s="40"/>
      <c r="MKB8" s="40"/>
      <c r="MKG8" s="7"/>
      <c r="MKH8" s="40"/>
      <c r="MKI8" s="40"/>
      <c r="MKJ8" s="40"/>
      <c r="MKO8" s="7"/>
      <c r="MKP8" s="40"/>
      <c r="MKQ8" s="40"/>
      <c r="MKR8" s="40"/>
      <c r="MKW8" s="7"/>
      <c r="MKX8" s="40"/>
      <c r="MKY8" s="40"/>
      <c r="MKZ8" s="40"/>
      <c r="MLE8" s="7"/>
      <c r="MLF8" s="40"/>
      <c r="MLG8" s="40"/>
      <c r="MLH8" s="40"/>
      <c r="MLM8" s="7"/>
      <c r="MLN8" s="40"/>
      <c r="MLO8" s="40"/>
      <c r="MLP8" s="40"/>
      <c r="MLU8" s="7"/>
      <c r="MLV8" s="40"/>
      <c r="MLW8" s="40"/>
      <c r="MLX8" s="40"/>
      <c r="MMC8" s="7"/>
      <c r="MMD8" s="40"/>
      <c r="MME8" s="40"/>
      <c r="MMF8" s="40"/>
      <c r="MMK8" s="7"/>
      <c r="MML8" s="40"/>
      <c r="MMM8" s="40"/>
      <c r="MMN8" s="40"/>
      <c r="MMS8" s="7"/>
      <c r="MMT8" s="40"/>
      <c r="MMU8" s="40"/>
      <c r="MMV8" s="40"/>
      <c r="MNA8" s="7"/>
      <c r="MNB8" s="40"/>
      <c r="MNC8" s="40"/>
      <c r="MND8" s="40"/>
      <c r="MNI8" s="7"/>
      <c r="MNJ8" s="40"/>
      <c r="MNK8" s="40"/>
      <c r="MNL8" s="40"/>
      <c r="MNQ8" s="7"/>
      <c r="MNR8" s="40"/>
      <c r="MNS8" s="40"/>
      <c r="MNT8" s="40"/>
      <c r="MNY8" s="7"/>
      <c r="MNZ8" s="40"/>
      <c r="MOA8" s="40"/>
      <c r="MOB8" s="40"/>
      <c r="MOG8" s="7"/>
      <c r="MOH8" s="40"/>
      <c r="MOI8" s="40"/>
      <c r="MOJ8" s="40"/>
      <c r="MOO8" s="7"/>
      <c r="MOP8" s="40"/>
      <c r="MOQ8" s="40"/>
      <c r="MOR8" s="40"/>
      <c r="MOW8" s="7"/>
      <c r="MOX8" s="40"/>
      <c r="MOY8" s="40"/>
      <c r="MOZ8" s="40"/>
      <c r="MPE8" s="7"/>
      <c r="MPF8" s="40"/>
      <c r="MPG8" s="40"/>
      <c r="MPH8" s="40"/>
      <c r="MPM8" s="7"/>
      <c r="MPN8" s="40"/>
      <c r="MPO8" s="40"/>
      <c r="MPP8" s="40"/>
      <c r="MPU8" s="7"/>
      <c r="MPV8" s="40"/>
      <c r="MPW8" s="40"/>
      <c r="MPX8" s="40"/>
      <c r="MQC8" s="7"/>
      <c r="MQD8" s="40"/>
      <c r="MQE8" s="40"/>
      <c r="MQF8" s="40"/>
      <c r="MQK8" s="7"/>
      <c r="MQL8" s="40"/>
      <c r="MQM8" s="40"/>
      <c r="MQN8" s="40"/>
      <c r="MQS8" s="7"/>
      <c r="MQT8" s="40"/>
      <c r="MQU8" s="40"/>
      <c r="MQV8" s="40"/>
      <c r="MRA8" s="7"/>
      <c r="MRB8" s="40"/>
      <c r="MRC8" s="40"/>
      <c r="MRD8" s="40"/>
      <c r="MRI8" s="7"/>
      <c r="MRJ8" s="40"/>
      <c r="MRK8" s="40"/>
      <c r="MRL8" s="40"/>
      <c r="MRQ8" s="7"/>
      <c r="MRR8" s="40"/>
      <c r="MRS8" s="40"/>
      <c r="MRT8" s="40"/>
      <c r="MRY8" s="7"/>
      <c r="MRZ8" s="40"/>
      <c r="MSA8" s="40"/>
      <c r="MSB8" s="40"/>
      <c r="MSG8" s="7"/>
      <c r="MSH8" s="40"/>
      <c r="MSI8" s="40"/>
      <c r="MSJ8" s="40"/>
      <c r="MSO8" s="7"/>
      <c r="MSP8" s="40"/>
      <c r="MSQ8" s="40"/>
      <c r="MSR8" s="40"/>
      <c r="MSW8" s="7"/>
      <c r="MSX8" s="40"/>
      <c r="MSY8" s="40"/>
      <c r="MSZ8" s="40"/>
      <c r="MTE8" s="7"/>
      <c r="MTF8" s="40"/>
      <c r="MTG8" s="40"/>
      <c r="MTH8" s="40"/>
      <c r="MTM8" s="7"/>
      <c r="MTN8" s="40"/>
      <c r="MTO8" s="40"/>
      <c r="MTP8" s="40"/>
      <c r="MTU8" s="7"/>
      <c r="MTV8" s="40"/>
      <c r="MTW8" s="40"/>
      <c r="MTX8" s="40"/>
      <c r="MUC8" s="7"/>
      <c r="MUD8" s="40"/>
      <c r="MUE8" s="40"/>
      <c r="MUF8" s="40"/>
      <c r="MUK8" s="7"/>
      <c r="MUL8" s="40"/>
      <c r="MUM8" s="40"/>
      <c r="MUN8" s="40"/>
      <c r="MUS8" s="7"/>
      <c r="MUT8" s="40"/>
      <c r="MUU8" s="40"/>
      <c r="MUV8" s="40"/>
      <c r="MVA8" s="7"/>
      <c r="MVB8" s="40"/>
      <c r="MVC8" s="40"/>
      <c r="MVD8" s="40"/>
      <c r="MVI8" s="7"/>
      <c r="MVJ8" s="40"/>
      <c r="MVK8" s="40"/>
      <c r="MVL8" s="40"/>
      <c r="MVQ8" s="7"/>
      <c r="MVR8" s="40"/>
      <c r="MVS8" s="40"/>
      <c r="MVT8" s="40"/>
      <c r="MVY8" s="7"/>
      <c r="MVZ8" s="40"/>
      <c r="MWA8" s="40"/>
      <c r="MWB8" s="40"/>
      <c r="MWG8" s="7"/>
      <c r="MWH8" s="40"/>
      <c r="MWI8" s="40"/>
      <c r="MWJ8" s="40"/>
      <c r="MWO8" s="7"/>
      <c r="MWP8" s="40"/>
      <c r="MWQ8" s="40"/>
      <c r="MWR8" s="40"/>
      <c r="MWW8" s="7"/>
      <c r="MWX8" s="40"/>
      <c r="MWY8" s="40"/>
      <c r="MWZ8" s="40"/>
      <c r="MXE8" s="7"/>
      <c r="MXF8" s="40"/>
      <c r="MXG8" s="40"/>
      <c r="MXH8" s="40"/>
      <c r="MXM8" s="7"/>
      <c r="MXN8" s="40"/>
      <c r="MXO8" s="40"/>
      <c r="MXP8" s="40"/>
      <c r="MXU8" s="7"/>
      <c r="MXV8" s="40"/>
      <c r="MXW8" s="40"/>
      <c r="MXX8" s="40"/>
      <c r="MYC8" s="7"/>
      <c r="MYD8" s="40"/>
      <c r="MYE8" s="40"/>
      <c r="MYF8" s="40"/>
      <c r="MYK8" s="7"/>
      <c r="MYL8" s="40"/>
      <c r="MYM8" s="40"/>
      <c r="MYN8" s="40"/>
      <c r="MYS8" s="7"/>
      <c r="MYT8" s="40"/>
      <c r="MYU8" s="40"/>
      <c r="MYV8" s="40"/>
      <c r="MZA8" s="7"/>
      <c r="MZB8" s="40"/>
      <c r="MZC8" s="40"/>
      <c r="MZD8" s="40"/>
      <c r="MZI8" s="7"/>
      <c r="MZJ8" s="40"/>
      <c r="MZK8" s="40"/>
      <c r="MZL8" s="40"/>
      <c r="MZQ8" s="7"/>
      <c r="MZR8" s="40"/>
      <c r="MZS8" s="40"/>
      <c r="MZT8" s="40"/>
      <c r="MZY8" s="7"/>
      <c r="MZZ8" s="40"/>
      <c r="NAA8" s="40"/>
      <c r="NAB8" s="40"/>
      <c r="NAG8" s="7"/>
      <c r="NAH8" s="40"/>
      <c r="NAI8" s="40"/>
      <c r="NAJ8" s="40"/>
      <c r="NAO8" s="7"/>
      <c r="NAP8" s="40"/>
      <c r="NAQ8" s="40"/>
      <c r="NAR8" s="40"/>
      <c r="NAW8" s="7"/>
      <c r="NAX8" s="40"/>
      <c r="NAY8" s="40"/>
      <c r="NAZ8" s="40"/>
      <c r="NBE8" s="7"/>
      <c r="NBF8" s="40"/>
      <c r="NBG8" s="40"/>
      <c r="NBH8" s="40"/>
      <c r="NBM8" s="7"/>
      <c r="NBN8" s="40"/>
      <c r="NBO8" s="40"/>
      <c r="NBP8" s="40"/>
      <c r="NBU8" s="7"/>
      <c r="NBV8" s="40"/>
      <c r="NBW8" s="40"/>
      <c r="NBX8" s="40"/>
      <c r="NCC8" s="7"/>
      <c r="NCD8" s="40"/>
      <c r="NCE8" s="40"/>
      <c r="NCF8" s="40"/>
      <c r="NCK8" s="7"/>
      <c r="NCL8" s="40"/>
      <c r="NCM8" s="40"/>
      <c r="NCN8" s="40"/>
      <c r="NCS8" s="7"/>
      <c r="NCT8" s="40"/>
      <c r="NCU8" s="40"/>
      <c r="NCV8" s="40"/>
      <c r="NDA8" s="7"/>
      <c r="NDB8" s="40"/>
      <c r="NDC8" s="40"/>
      <c r="NDD8" s="40"/>
      <c r="NDI8" s="7"/>
      <c r="NDJ8" s="40"/>
      <c r="NDK8" s="40"/>
      <c r="NDL8" s="40"/>
      <c r="NDQ8" s="7"/>
      <c r="NDR8" s="40"/>
      <c r="NDS8" s="40"/>
      <c r="NDT8" s="40"/>
      <c r="NDY8" s="7"/>
      <c r="NDZ8" s="40"/>
      <c r="NEA8" s="40"/>
      <c r="NEB8" s="40"/>
      <c r="NEG8" s="7"/>
      <c r="NEH8" s="40"/>
      <c r="NEI8" s="40"/>
      <c r="NEJ8" s="40"/>
      <c r="NEO8" s="7"/>
      <c r="NEP8" s="40"/>
      <c r="NEQ8" s="40"/>
      <c r="NER8" s="40"/>
      <c r="NEW8" s="7"/>
      <c r="NEX8" s="40"/>
      <c r="NEY8" s="40"/>
      <c r="NEZ8" s="40"/>
      <c r="NFE8" s="7"/>
      <c r="NFF8" s="40"/>
      <c r="NFG8" s="40"/>
      <c r="NFH8" s="40"/>
      <c r="NFM8" s="7"/>
      <c r="NFN8" s="40"/>
      <c r="NFO8" s="40"/>
      <c r="NFP8" s="40"/>
      <c r="NFU8" s="7"/>
      <c r="NFV8" s="40"/>
      <c r="NFW8" s="40"/>
      <c r="NFX8" s="40"/>
      <c r="NGC8" s="7"/>
      <c r="NGD8" s="40"/>
      <c r="NGE8" s="40"/>
      <c r="NGF8" s="40"/>
      <c r="NGK8" s="7"/>
      <c r="NGL8" s="40"/>
      <c r="NGM8" s="40"/>
      <c r="NGN8" s="40"/>
      <c r="NGS8" s="7"/>
      <c r="NGT8" s="40"/>
      <c r="NGU8" s="40"/>
      <c r="NGV8" s="40"/>
      <c r="NHA8" s="7"/>
      <c r="NHB8" s="40"/>
      <c r="NHC8" s="40"/>
      <c r="NHD8" s="40"/>
      <c r="NHI8" s="7"/>
      <c r="NHJ8" s="40"/>
      <c r="NHK8" s="40"/>
      <c r="NHL8" s="40"/>
      <c r="NHQ8" s="7"/>
      <c r="NHR8" s="40"/>
      <c r="NHS8" s="40"/>
      <c r="NHT8" s="40"/>
      <c r="NHY8" s="7"/>
      <c r="NHZ8" s="40"/>
      <c r="NIA8" s="40"/>
      <c r="NIB8" s="40"/>
      <c r="NIG8" s="7"/>
      <c r="NIH8" s="40"/>
      <c r="NII8" s="40"/>
      <c r="NIJ8" s="40"/>
      <c r="NIO8" s="7"/>
      <c r="NIP8" s="40"/>
      <c r="NIQ8" s="40"/>
      <c r="NIR8" s="40"/>
      <c r="NIW8" s="7"/>
      <c r="NIX8" s="40"/>
      <c r="NIY8" s="40"/>
      <c r="NIZ8" s="40"/>
      <c r="NJE8" s="7"/>
      <c r="NJF8" s="40"/>
      <c r="NJG8" s="40"/>
      <c r="NJH8" s="40"/>
      <c r="NJM8" s="7"/>
      <c r="NJN8" s="40"/>
      <c r="NJO8" s="40"/>
      <c r="NJP8" s="40"/>
      <c r="NJU8" s="7"/>
      <c r="NJV8" s="40"/>
      <c r="NJW8" s="40"/>
      <c r="NJX8" s="40"/>
      <c r="NKC8" s="7"/>
      <c r="NKD8" s="40"/>
      <c r="NKE8" s="40"/>
      <c r="NKF8" s="40"/>
      <c r="NKK8" s="7"/>
      <c r="NKL8" s="40"/>
      <c r="NKM8" s="40"/>
      <c r="NKN8" s="40"/>
      <c r="NKS8" s="7"/>
      <c r="NKT8" s="40"/>
      <c r="NKU8" s="40"/>
      <c r="NKV8" s="40"/>
      <c r="NLA8" s="7"/>
      <c r="NLB8" s="40"/>
      <c r="NLC8" s="40"/>
      <c r="NLD8" s="40"/>
      <c r="NLI8" s="7"/>
      <c r="NLJ8" s="40"/>
      <c r="NLK8" s="40"/>
      <c r="NLL8" s="40"/>
      <c r="NLQ8" s="7"/>
      <c r="NLR8" s="40"/>
      <c r="NLS8" s="40"/>
      <c r="NLT8" s="40"/>
      <c r="NLY8" s="7"/>
      <c r="NLZ8" s="40"/>
      <c r="NMA8" s="40"/>
      <c r="NMB8" s="40"/>
      <c r="NMG8" s="7"/>
      <c r="NMH8" s="40"/>
      <c r="NMI8" s="40"/>
      <c r="NMJ8" s="40"/>
      <c r="NMO8" s="7"/>
      <c r="NMP8" s="40"/>
      <c r="NMQ8" s="40"/>
      <c r="NMR8" s="40"/>
      <c r="NMW8" s="7"/>
      <c r="NMX8" s="40"/>
      <c r="NMY8" s="40"/>
      <c r="NMZ8" s="40"/>
      <c r="NNE8" s="7"/>
      <c r="NNF8" s="40"/>
      <c r="NNG8" s="40"/>
      <c r="NNH8" s="40"/>
      <c r="NNM8" s="7"/>
      <c r="NNN8" s="40"/>
      <c r="NNO8" s="40"/>
      <c r="NNP8" s="40"/>
      <c r="NNU8" s="7"/>
      <c r="NNV8" s="40"/>
      <c r="NNW8" s="40"/>
      <c r="NNX8" s="40"/>
      <c r="NOC8" s="7"/>
      <c r="NOD8" s="40"/>
      <c r="NOE8" s="40"/>
      <c r="NOF8" s="40"/>
      <c r="NOK8" s="7"/>
      <c r="NOL8" s="40"/>
      <c r="NOM8" s="40"/>
      <c r="NON8" s="40"/>
      <c r="NOS8" s="7"/>
      <c r="NOT8" s="40"/>
      <c r="NOU8" s="40"/>
      <c r="NOV8" s="40"/>
      <c r="NPA8" s="7"/>
      <c r="NPB8" s="40"/>
      <c r="NPC8" s="40"/>
      <c r="NPD8" s="40"/>
      <c r="NPI8" s="7"/>
      <c r="NPJ8" s="40"/>
      <c r="NPK8" s="40"/>
      <c r="NPL8" s="40"/>
      <c r="NPQ8" s="7"/>
      <c r="NPR8" s="40"/>
      <c r="NPS8" s="40"/>
      <c r="NPT8" s="40"/>
      <c r="NPY8" s="7"/>
      <c r="NPZ8" s="40"/>
      <c r="NQA8" s="40"/>
      <c r="NQB8" s="40"/>
      <c r="NQG8" s="7"/>
      <c r="NQH8" s="40"/>
      <c r="NQI8" s="40"/>
      <c r="NQJ8" s="40"/>
      <c r="NQO8" s="7"/>
      <c r="NQP8" s="40"/>
      <c r="NQQ8" s="40"/>
      <c r="NQR8" s="40"/>
      <c r="NQW8" s="7"/>
      <c r="NQX8" s="40"/>
      <c r="NQY8" s="40"/>
      <c r="NQZ8" s="40"/>
      <c r="NRE8" s="7"/>
      <c r="NRF8" s="40"/>
      <c r="NRG8" s="40"/>
      <c r="NRH8" s="40"/>
      <c r="NRM8" s="7"/>
      <c r="NRN8" s="40"/>
      <c r="NRO8" s="40"/>
      <c r="NRP8" s="40"/>
      <c r="NRU8" s="7"/>
      <c r="NRV8" s="40"/>
      <c r="NRW8" s="40"/>
      <c r="NRX8" s="40"/>
      <c r="NSC8" s="7"/>
      <c r="NSD8" s="40"/>
      <c r="NSE8" s="40"/>
      <c r="NSF8" s="40"/>
      <c r="NSK8" s="7"/>
      <c r="NSL8" s="40"/>
      <c r="NSM8" s="40"/>
      <c r="NSN8" s="40"/>
      <c r="NSS8" s="7"/>
      <c r="NST8" s="40"/>
      <c r="NSU8" s="40"/>
      <c r="NSV8" s="40"/>
      <c r="NTA8" s="7"/>
      <c r="NTB8" s="40"/>
      <c r="NTC8" s="40"/>
      <c r="NTD8" s="40"/>
      <c r="NTI8" s="7"/>
      <c r="NTJ8" s="40"/>
      <c r="NTK8" s="40"/>
      <c r="NTL8" s="40"/>
      <c r="NTQ8" s="7"/>
      <c r="NTR8" s="40"/>
      <c r="NTS8" s="40"/>
      <c r="NTT8" s="40"/>
      <c r="NTY8" s="7"/>
      <c r="NTZ8" s="40"/>
      <c r="NUA8" s="40"/>
      <c r="NUB8" s="40"/>
      <c r="NUG8" s="7"/>
      <c r="NUH8" s="40"/>
      <c r="NUI8" s="40"/>
      <c r="NUJ8" s="40"/>
      <c r="NUO8" s="7"/>
      <c r="NUP8" s="40"/>
      <c r="NUQ8" s="40"/>
      <c r="NUR8" s="40"/>
      <c r="NUW8" s="7"/>
      <c r="NUX8" s="40"/>
      <c r="NUY8" s="40"/>
      <c r="NUZ8" s="40"/>
      <c r="NVE8" s="7"/>
      <c r="NVF8" s="40"/>
      <c r="NVG8" s="40"/>
      <c r="NVH8" s="40"/>
      <c r="NVM8" s="7"/>
      <c r="NVN8" s="40"/>
      <c r="NVO8" s="40"/>
      <c r="NVP8" s="40"/>
      <c r="NVU8" s="7"/>
      <c r="NVV8" s="40"/>
      <c r="NVW8" s="40"/>
      <c r="NVX8" s="40"/>
      <c r="NWC8" s="7"/>
      <c r="NWD8" s="40"/>
      <c r="NWE8" s="40"/>
      <c r="NWF8" s="40"/>
      <c r="NWK8" s="7"/>
      <c r="NWL8" s="40"/>
      <c r="NWM8" s="40"/>
      <c r="NWN8" s="40"/>
      <c r="NWS8" s="7"/>
      <c r="NWT8" s="40"/>
      <c r="NWU8" s="40"/>
      <c r="NWV8" s="40"/>
      <c r="NXA8" s="7"/>
      <c r="NXB8" s="40"/>
      <c r="NXC8" s="40"/>
      <c r="NXD8" s="40"/>
      <c r="NXI8" s="7"/>
      <c r="NXJ8" s="40"/>
      <c r="NXK8" s="40"/>
      <c r="NXL8" s="40"/>
      <c r="NXQ8" s="7"/>
      <c r="NXR8" s="40"/>
      <c r="NXS8" s="40"/>
      <c r="NXT8" s="40"/>
      <c r="NXY8" s="7"/>
      <c r="NXZ8" s="40"/>
      <c r="NYA8" s="40"/>
      <c r="NYB8" s="40"/>
      <c r="NYG8" s="7"/>
      <c r="NYH8" s="40"/>
      <c r="NYI8" s="40"/>
      <c r="NYJ8" s="40"/>
      <c r="NYO8" s="7"/>
      <c r="NYP8" s="40"/>
      <c r="NYQ8" s="40"/>
      <c r="NYR8" s="40"/>
      <c r="NYW8" s="7"/>
      <c r="NYX8" s="40"/>
      <c r="NYY8" s="40"/>
      <c r="NYZ8" s="40"/>
      <c r="NZE8" s="7"/>
      <c r="NZF8" s="40"/>
      <c r="NZG8" s="40"/>
      <c r="NZH8" s="40"/>
      <c r="NZM8" s="7"/>
      <c r="NZN8" s="40"/>
      <c r="NZO8" s="40"/>
      <c r="NZP8" s="40"/>
      <c r="NZU8" s="7"/>
      <c r="NZV8" s="40"/>
      <c r="NZW8" s="40"/>
      <c r="NZX8" s="40"/>
      <c r="OAC8" s="7"/>
      <c r="OAD8" s="40"/>
      <c r="OAE8" s="40"/>
      <c r="OAF8" s="40"/>
      <c r="OAK8" s="7"/>
      <c r="OAL8" s="40"/>
      <c r="OAM8" s="40"/>
      <c r="OAN8" s="40"/>
      <c r="OAS8" s="7"/>
      <c r="OAT8" s="40"/>
      <c r="OAU8" s="40"/>
      <c r="OAV8" s="40"/>
      <c r="OBA8" s="7"/>
      <c r="OBB8" s="40"/>
      <c r="OBC8" s="40"/>
      <c r="OBD8" s="40"/>
      <c r="OBI8" s="7"/>
      <c r="OBJ8" s="40"/>
      <c r="OBK8" s="40"/>
      <c r="OBL8" s="40"/>
      <c r="OBQ8" s="7"/>
      <c r="OBR8" s="40"/>
      <c r="OBS8" s="40"/>
      <c r="OBT8" s="40"/>
      <c r="OBY8" s="7"/>
      <c r="OBZ8" s="40"/>
      <c r="OCA8" s="40"/>
      <c r="OCB8" s="40"/>
      <c r="OCG8" s="7"/>
      <c r="OCH8" s="40"/>
      <c r="OCI8" s="40"/>
      <c r="OCJ8" s="40"/>
      <c r="OCO8" s="7"/>
      <c r="OCP8" s="40"/>
      <c r="OCQ8" s="40"/>
      <c r="OCR8" s="40"/>
      <c r="OCW8" s="7"/>
      <c r="OCX8" s="40"/>
      <c r="OCY8" s="40"/>
      <c r="OCZ8" s="40"/>
      <c r="ODE8" s="7"/>
      <c r="ODF8" s="40"/>
      <c r="ODG8" s="40"/>
      <c r="ODH8" s="40"/>
      <c r="ODM8" s="7"/>
      <c r="ODN8" s="40"/>
      <c r="ODO8" s="40"/>
      <c r="ODP8" s="40"/>
      <c r="ODU8" s="7"/>
      <c r="ODV8" s="40"/>
      <c r="ODW8" s="40"/>
      <c r="ODX8" s="40"/>
      <c r="OEC8" s="7"/>
      <c r="OED8" s="40"/>
      <c r="OEE8" s="40"/>
      <c r="OEF8" s="40"/>
      <c r="OEK8" s="7"/>
      <c r="OEL8" s="40"/>
      <c r="OEM8" s="40"/>
      <c r="OEN8" s="40"/>
      <c r="OES8" s="7"/>
      <c r="OET8" s="40"/>
      <c r="OEU8" s="40"/>
      <c r="OEV8" s="40"/>
      <c r="OFA8" s="7"/>
      <c r="OFB8" s="40"/>
      <c r="OFC8" s="40"/>
      <c r="OFD8" s="40"/>
      <c r="OFI8" s="7"/>
      <c r="OFJ8" s="40"/>
      <c r="OFK8" s="40"/>
      <c r="OFL8" s="40"/>
      <c r="OFQ8" s="7"/>
      <c r="OFR8" s="40"/>
      <c r="OFS8" s="40"/>
      <c r="OFT8" s="40"/>
      <c r="OFY8" s="7"/>
      <c r="OFZ8" s="40"/>
      <c r="OGA8" s="40"/>
      <c r="OGB8" s="40"/>
      <c r="OGG8" s="7"/>
      <c r="OGH8" s="40"/>
      <c r="OGI8" s="40"/>
      <c r="OGJ8" s="40"/>
      <c r="OGO8" s="7"/>
      <c r="OGP8" s="40"/>
      <c r="OGQ8" s="40"/>
      <c r="OGR8" s="40"/>
      <c r="OGW8" s="7"/>
      <c r="OGX8" s="40"/>
      <c r="OGY8" s="40"/>
      <c r="OGZ8" s="40"/>
      <c r="OHE8" s="7"/>
      <c r="OHF8" s="40"/>
      <c r="OHG8" s="40"/>
      <c r="OHH8" s="40"/>
      <c r="OHM8" s="7"/>
      <c r="OHN8" s="40"/>
      <c r="OHO8" s="40"/>
      <c r="OHP8" s="40"/>
      <c r="OHU8" s="7"/>
      <c r="OHV8" s="40"/>
      <c r="OHW8" s="40"/>
      <c r="OHX8" s="40"/>
      <c r="OIC8" s="7"/>
      <c r="OID8" s="40"/>
      <c r="OIE8" s="40"/>
      <c r="OIF8" s="40"/>
      <c r="OIK8" s="7"/>
      <c r="OIL8" s="40"/>
      <c r="OIM8" s="40"/>
      <c r="OIN8" s="40"/>
      <c r="OIS8" s="7"/>
      <c r="OIT8" s="40"/>
      <c r="OIU8" s="40"/>
      <c r="OIV8" s="40"/>
      <c r="OJA8" s="7"/>
      <c r="OJB8" s="40"/>
      <c r="OJC8" s="40"/>
      <c r="OJD8" s="40"/>
      <c r="OJI8" s="7"/>
      <c r="OJJ8" s="40"/>
      <c r="OJK8" s="40"/>
      <c r="OJL8" s="40"/>
      <c r="OJQ8" s="7"/>
      <c r="OJR8" s="40"/>
      <c r="OJS8" s="40"/>
      <c r="OJT8" s="40"/>
      <c r="OJY8" s="7"/>
      <c r="OJZ8" s="40"/>
      <c r="OKA8" s="40"/>
      <c r="OKB8" s="40"/>
      <c r="OKG8" s="7"/>
      <c r="OKH8" s="40"/>
      <c r="OKI8" s="40"/>
      <c r="OKJ8" s="40"/>
      <c r="OKO8" s="7"/>
      <c r="OKP8" s="40"/>
      <c r="OKQ8" s="40"/>
      <c r="OKR8" s="40"/>
      <c r="OKW8" s="7"/>
      <c r="OKX8" s="40"/>
      <c r="OKY8" s="40"/>
      <c r="OKZ8" s="40"/>
      <c r="OLE8" s="7"/>
      <c r="OLF8" s="40"/>
      <c r="OLG8" s="40"/>
      <c r="OLH8" s="40"/>
      <c r="OLM8" s="7"/>
      <c r="OLN8" s="40"/>
      <c r="OLO8" s="40"/>
      <c r="OLP8" s="40"/>
      <c r="OLU8" s="7"/>
      <c r="OLV8" s="40"/>
      <c r="OLW8" s="40"/>
      <c r="OLX8" s="40"/>
      <c r="OMC8" s="7"/>
      <c r="OMD8" s="40"/>
      <c r="OME8" s="40"/>
      <c r="OMF8" s="40"/>
      <c r="OMK8" s="7"/>
      <c r="OML8" s="40"/>
      <c r="OMM8" s="40"/>
      <c r="OMN8" s="40"/>
      <c r="OMS8" s="7"/>
      <c r="OMT8" s="40"/>
      <c r="OMU8" s="40"/>
      <c r="OMV8" s="40"/>
      <c r="ONA8" s="7"/>
      <c r="ONB8" s="40"/>
      <c r="ONC8" s="40"/>
      <c r="OND8" s="40"/>
      <c r="ONI8" s="7"/>
      <c r="ONJ8" s="40"/>
      <c r="ONK8" s="40"/>
      <c r="ONL8" s="40"/>
      <c r="ONQ8" s="7"/>
      <c r="ONR8" s="40"/>
      <c r="ONS8" s="40"/>
      <c r="ONT8" s="40"/>
      <c r="ONY8" s="7"/>
      <c r="ONZ8" s="40"/>
      <c r="OOA8" s="40"/>
      <c r="OOB8" s="40"/>
      <c r="OOG8" s="7"/>
      <c r="OOH8" s="40"/>
      <c r="OOI8" s="40"/>
      <c r="OOJ8" s="40"/>
      <c r="OOO8" s="7"/>
      <c r="OOP8" s="40"/>
      <c r="OOQ8" s="40"/>
      <c r="OOR8" s="40"/>
      <c r="OOW8" s="7"/>
      <c r="OOX8" s="40"/>
      <c r="OOY8" s="40"/>
      <c r="OOZ8" s="40"/>
      <c r="OPE8" s="7"/>
      <c r="OPF8" s="40"/>
      <c r="OPG8" s="40"/>
      <c r="OPH8" s="40"/>
      <c r="OPM8" s="7"/>
      <c r="OPN8" s="40"/>
      <c r="OPO8" s="40"/>
      <c r="OPP8" s="40"/>
      <c r="OPU8" s="7"/>
      <c r="OPV8" s="40"/>
      <c r="OPW8" s="40"/>
      <c r="OPX8" s="40"/>
      <c r="OQC8" s="7"/>
      <c r="OQD8" s="40"/>
      <c r="OQE8" s="40"/>
      <c r="OQF8" s="40"/>
      <c r="OQK8" s="7"/>
      <c r="OQL8" s="40"/>
      <c r="OQM8" s="40"/>
      <c r="OQN8" s="40"/>
      <c r="OQS8" s="7"/>
      <c r="OQT8" s="40"/>
      <c r="OQU8" s="40"/>
      <c r="OQV8" s="40"/>
      <c r="ORA8" s="7"/>
      <c r="ORB8" s="40"/>
      <c r="ORC8" s="40"/>
      <c r="ORD8" s="40"/>
      <c r="ORI8" s="7"/>
      <c r="ORJ8" s="40"/>
      <c r="ORK8" s="40"/>
      <c r="ORL8" s="40"/>
      <c r="ORQ8" s="7"/>
      <c r="ORR8" s="40"/>
      <c r="ORS8" s="40"/>
      <c r="ORT8" s="40"/>
      <c r="ORY8" s="7"/>
      <c r="ORZ8" s="40"/>
      <c r="OSA8" s="40"/>
      <c r="OSB8" s="40"/>
      <c r="OSG8" s="7"/>
      <c r="OSH8" s="40"/>
      <c r="OSI8" s="40"/>
      <c r="OSJ8" s="40"/>
      <c r="OSO8" s="7"/>
      <c r="OSP8" s="40"/>
      <c r="OSQ8" s="40"/>
      <c r="OSR8" s="40"/>
      <c r="OSW8" s="7"/>
      <c r="OSX8" s="40"/>
      <c r="OSY8" s="40"/>
      <c r="OSZ8" s="40"/>
      <c r="OTE8" s="7"/>
      <c r="OTF8" s="40"/>
      <c r="OTG8" s="40"/>
      <c r="OTH8" s="40"/>
      <c r="OTM8" s="7"/>
      <c r="OTN8" s="40"/>
      <c r="OTO8" s="40"/>
      <c r="OTP8" s="40"/>
      <c r="OTU8" s="7"/>
      <c r="OTV8" s="40"/>
      <c r="OTW8" s="40"/>
      <c r="OTX8" s="40"/>
      <c r="OUC8" s="7"/>
      <c r="OUD8" s="40"/>
      <c r="OUE8" s="40"/>
      <c r="OUF8" s="40"/>
      <c r="OUK8" s="7"/>
      <c r="OUL8" s="40"/>
      <c r="OUM8" s="40"/>
      <c r="OUN8" s="40"/>
      <c r="OUS8" s="7"/>
      <c r="OUT8" s="40"/>
      <c r="OUU8" s="40"/>
      <c r="OUV8" s="40"/>
      <c r="OVA8" s="7"/>
      <c r="OVB8" s="40"/>
      <c r="OVC8" s="40"/>
      <c r="OVD8" s="40"/>
      <c r="OVI8" s="7"/>
      <c r="OVJ8" s="40"/>
      <c r="OVK8" s="40"/>
      <c r="OVL8" s="40"/>
      <c r="OVQ8" s="7"/>
      <c r="OVR8" s="40"/>
      <c r="OVS8" s="40"/>
      <c r="OVT8" s="40"/>
      <c r="OVY8" s="7"/>
      <c r="OVZ8" s="40"/>
      <c r="OWA8" s="40"/>
      <c r="OWB8" s="40"/>
      <c r="OWG8" s="7"/>
      <c r="OWH8" s="40"/>
      <c r="OWI8" s="40"/>
      <c r="OWJ8" s="40"/>
      <c r="OWO8" s="7"/>
      <c r="OWP8" s="40"/>
      <c r="OWQ8" s="40"/>
      <c r="OWR8" s="40"/>
      <c r="OWW8" s="7"/>
      <c r="OWX8" s="40"/>
      <c r="OWY8" s="40"/>
      <c r="OWZ8" s="40"/>
      <c r="OXE8" s="7"/>
      <c r="OXF8" s="40"/>
      <c r="OXG8" s="40"/>
      <c r="OXH8" s="40"/>
      <c r="OXM8" s="7"/>
      <c r="OXN8" s="40"/>
      <c r="OXO8" s="40"/>
      <c r="OXP8" s="40"/>
      <c r="OXU8" s="7"/>
      <c r="OXV8" s="40"/>
      <c r="OXW8" s="40"/>
      <c r="OXX8" s="40"/>
      <c r="OYC8" s="7"/>
      <c r="OYD8" s="40"/>
      <c r="OYE8" s="40"/>
      <c r="OYF8" s="40"/>
      <c r="OYK8" s="7"/>
      <c r="OYL8" s="40"/>
      <c r="OYM8" s="40"/>
      <c r="OYN8" s="40"/>
      <c r="OYS8" s="7"/>
      <c r="OYT8" s="40"/>
      <c r="OYU8" s="40"/>
      <c r="OYV8" s="40"/>
      <c r="OZA8" s="7"/>
      <c r="OZB8" s="40"/>
      <c r="OZC8" s="40"/>
      <c r="OZD8" s="40"/>
      <c r="OZI8" s="7"/>
      <c r="OZJ8" s="40"/>
      <c r="OZK8" s="40"/>
      <c r="OZL8" s="40"/>
      <c r="OZQ8" s="7"/>
      <c r="OZR8" s="40"/>
      <c r="OZS8" s="40"/>
      <c r="OZT8" s="40"/>
      <c r="OZY8" s="7"/>
      <c r="OZZ8" s="40"/>
      <c r="PAA8" s="40"/>
      <c r="PAB8" s="40"/>
      <c r="PAG8" s="7"/>
      <c r="PAH8" s="40"/>
      <c r="PAI8" s="40"/>
      <c r="PAJ8" s="40"/>
      <c r="PAO8" s="7"/>
      <c r="PAP8" s="40"/>
      <c r="PAQ8" s="40"/>
      <c r="PAR8" s="40"/>
      <c r="PAW8" s="7"/>
      <c r="PAX8" s="40"/>
      <c r="PAY8" s="40"/>
      <c r="PAZ8" s="40"/>
      <c r="PBE8" s="7"/>
      <c r="PBF8" s="40"/>
      <c r="PBG8" s="40"/>
      <c r="PBH8" s="40"/>
      <c r="PBM8" s="7"/>
      <c r="PBN8" s="40"/>
      <c r="PBO8" s="40"/>
      <c r="PBP8" s="40"/>
      <c r="PBU8" s="7"/>
      <c r="PBV8" s="40"/>
      <c r="PBW8" s="40"/>
      <c r="PBX8" s="40"/>
      <c r="PCC8" s="7"/>
      <c r="PCD8" s="40"/>
      <c r="PCE8" s="40"/>
      <c r="PCF8" s="40"/>
      <c r="PCK8" s="7"/>
      <c r="PCL8" s="40"/>
      <c r="PCM8" s="40"/>
      <c r="PCN8" s="40"/>
      <c r="PCS8" s="7"/>
      <c r="PCT8" s="40"/>
      <c r="PCU8" s="40"/>
      <c r="PCV8" s="40"/>
      <c r="PDA8" s="7"/>
      <c r="PDB8" s="40"/>
      <c r="PDC8" s="40"/>
      <c r="PDD8" s="40"/>
      <c r="PDI8" s="7"/>
      <c r="PDJ8" s="40"/>
      <c r="PDK8" s="40"/>
      <c r="PDL8" s="40"/>
      <c r="PDQ8" s="7"/>
      <c r="PDR8" s="40"/>
      <c r="PDS8" s="40"/>
      <c r="PDT8" s="40"/>
      <c r="PDY8" s="7"/>
      <c r="PDZ8" s="40"/>
      <c r="PEA8" s="40"/>
      <c r="PEB8" s="40"/>
      <c r="PEG8" s="7"/>
      <c r="PEH8" s="40"/>
      <c r="PEI8" s="40"/>
      <c r="PEJ8" s="40"/>
      <c r="PEO8" s="7"/>
      <c r="PEP8" s="40"/>
      <c r="PEQ8" s="40"/>
      <c r="PER8" s="40"/>
      <c r="PEW8" s="7"/>
      <c r="PEX8" s="40"/>
      <c r="PEY8" s="40"/>
      <c r="PEZ8" s="40"/>
      <c r="PFE8" s="7"/>
      <c r="PFF8" s="40"/>
      <c r="PFG8" s="40"/>
      <c r="PFH8" s="40"/>
      <c r="PFM8" s="7"/>
      <c r="PFN8" s="40"/>
      <c r="PFO8" s="40"/>
      <c r="PFP8" s="40"/>
      <c r="PFU8" s="7"/>
      <c r="PFV8" s="40"/>
      <c r="PFW8" s="40"/>
      <c r="PFX8" s="40"/>
      <c r="PGC8" s="7"/>
      <c r="PGD8" s="40"/>
      <c r="PGE8" s="40"/>
      <c r="PGF8" s="40"/>
      <c r="PGK8" s="7"/>
      <c r="PGL8" s="40"/>
      <c r="PGM8" s="40"/>
      <c r="PGN8" s="40"/>
      <c r="PGS8" s="7"/>
      <c r="PGT8" s="40"/>
      <c r="PGU8" s="40"/>
      <c r="PGV8" s="40"/>
      <c r="PHA8" s="7"/>
      <c r="PHB8" s="40"/>
      <c r="PHC8" s="40"/>
      <c r="PHD8" s="40"/>
      <c r="PHI8" s="7"/>
      <c r="PHJ8" s="40"/>
      <c r="PHK8" s="40"/>
      <c r="PHL8" s="40"/>
      <c r="PHQ8" s="7"/>
      <c r="PHR8" s="40"/>
      <c r="PHS8" s="40"/>
      <c r="PHT8" s="40"/>
      <c r="PHY8" s="7"/>
      <c r="PHZ8" s="40"/>
      <c r="PIA8" s="40"/>
      <c r="PIB8" s="40"/>
      <c r="PIG8" s="7"/>
      <c r="PIH8" s="40"/>
      <c r="PII8" s="40"/>
      <c r="PIJ8" s="40"/>
      <c r="PIO8" s="7"/>
      <c r="PIP8" s="40"/>
      <c r="PIQ8" s="40"/>
      <c r="PIR8" s="40"/>
      <c r="PIW8" s="7"/>
      <c r="PIX8" s="40"/>
      <c r="PIY8" s="40"/>
      <c r="PIZ8" s="40"/>
      <c r="PJE8" s="7"/>
      <c r="PJF8" s="40"/>
      <c r="PJG8" s="40"/>
      <c r="PJH8" s="40"/>
      <c r="PJM8" s="7"/>
      <c r="PJN8" s="40"/>
      <c r="PJO8" s="40"/>
      <c r="PJP8" s="40"/>
      <c r="PJU8" s="7"/>
      <c r="PJV8" s="40"/>
      <c r="PJW8" s="40"/>
      <c r="PJX8" s="40"/>
      <c r="PKC8" s="7"/>
      <c r="PKD8" s="40"/>
      <c r="PKE8" s="40"/>
      <c r="PKF8" s="40"/>
      <c r="PKK8" s="7"/>
      <c r="PKL8" s="40"/>
      <c r="PKM8" s="40"/>
      <c r="PKN8" s="40"/>
      <c r="PKS8" s="7"/>
      <c r="PKT8" s="40"/>
      <c r="PKU8" s="40"/>
      <c r="PKV8" s="40"/>
      <c r="PLA8" s="7"/>
      <c r="PLB8" s="40"/>
      <c r="PLC8" s="40"/>
      <c r="PLD8" s="40"/>
      <c r="PLI8" s="7"/>
      <c r="PLJ8" s="40"/>
      <c r="PLK8" s="40"/>
      <c r="PLL8" s="40"/>
      <c r="PLQ8" s="7"/>
      <c r="PLR8" s="40"/>
      <c r="PLS8" s="40"/>
      <c r="PLT8" s="40"/>
      <c r="PLY8" s="7"/>
      <c r="PLZ8" s="40"/>
      <c r="PMA8" s="40"/>
      <c r="PMB8" s="40"/>
      <c r="PMG8" s="7"/>
      <c r="PMH8" s="40"/>
      <c r="PMI8" s="40"/>
      <c r="PMJ8" s="40"/>
      <c r="PMO8" s="7"/>
      <c r="PMP8" s="40"/>
      <c r="PMQ8" s="40"/>
      <c r="PMR8" s="40"/>
      <c r="PMW8" s="7"/>
      <c r="PMX8" s="40"/>
      <c r="PMY8" s="40"/>
      <c r="PMZ8" s="40"/>
      <c r="PNE8" s="7"/>
      <c r="PNF8" s="40"/>
      <c r="PNG8" s="40"/>
      <c r="PNH8" s="40"/>
      <c r="PNM8" s="7"/>
      <c r="PNN8" s="40"/>
      <c r="PNO8" s="40"/>
      <c r="PNP8" s="40"/>
      <c r="PNU8" s="7"/>
      <c r="PNV8" s="40"/>
      <c r="PNW8" s="40"/>
      <c r="PNX8" s="40"/>
      <c r="POC8" s="7"/>
      <c r="POD8" s="40"/>
      <c r="POE8" s="40"/>
      <c r="POF8" s="40"/>
      <c r="POK8" s="7"/>
      <c r="POL8" s="40"/>
      <c r="POM8" s="40"/>
      <c r="PON8" s="40"/>
      <c r="POS8" s="7"/>
      <c r="POT8" s="40"/>
      <c r="POU8" s="40"/>
      <c r="POV8" s="40"/>
      <c r="PPA8" s="7"/>
      <c r="PPB8" s="40"/>
      <c r="PPC8" s="40"/>
      <c r="PPD8" s="40"/>
      <c r="PPI8" s="7"/>
      <c r="PPJ8" s="40"/>
      <c r="PPK8" s="40"/>
      <c r="PPL8" s="40"/>
      <c r="PPQ8" s="7"/>
      <c r="PPR8" s="40"/>
      <c r="PPS8" s="40"/>
      <c r="PPT8" s="40"/>
      <c r="PPY8" s="7"/>
      <c r="PPZ8" s="40"/>
      <c r="PQA8" s="40"/>
      <c r="PQB8" s="40"/>
      <c r="PQG8" s="7"/>
      <c r="PQH8" s="40"/>
      <c r="PQI8" s="40"/>
      <c r="PQJ8" s="40"/>
      <c r="PQO8" s="7"/>
      <c r="PQP8" s="40"/>
      <c r="PQQ8" s="40"/>
      <c r="PQR8" s="40"/>
      <c r="PQW8" s="7"/>
      <c r="PQX8" s="40"/>
      <c r="PQY8" s="40"/>
      <c r="PQZ8" s="40"/>
      <c r="PRE8" s="7"/>
      <c r="PRF8" s="40"/>
      <c r="PRG8" s="40"/>
      <c r="PRH8" s="40"/>
      <c r="PRM8" s="7"/>
      <c r="PRN8" s="40"/>
      <c r="PRO8" s="40"/>
      <c r="PRP8" s="40"/>
      <c r="PRU8" s="7"/>
      <c r="PRV8" s="40"/>
      <c r="PRW8" s="40"/>
      <c r="PRX8" s="40"/>
      <c r="PSC8" s="7"/>
      <c r="PSD8" s="40"/>
      <c r="PSE8" s="40"/>
      <c r="PSF8" s="40"/>
      <c r="PSK8" s="7"/>
      <c r="PSL8" s="40"/>
      <c r="PSM8" s="40"/>
      <c r="PSN8" s="40"/>
      <c r="PSS8" s="7"/>
      <c r="PST8" s="40"/>
      <c r="PSU8" s="40"/>
      <c r="PSV8" s="40"/>
      <c r="PTA8" s="7"/>
      <c r="PTB8" s="40"/>
      <c r="PTC8" s="40"/>
      <c r="PTD8" s="40"/>
      <c r="PTI8" s="7"/>
      <c r="PTJ8" s="40"/>
      <c r="PTK8" s="40"/>
      <c r="PTL8" s="40"/>
      <c r="PTQ8" s="7"/>
      <c r="PTR8" s="40"/>
      <c r="PTS8" s="40"/>
      <c r="PTT8" s="40"/>
      <c r="PTY8" s="7"/>
      <c r="PTZ8" s="40"/>
      <c r="PUA8" s="40"/>
      <c r="PUB8" s="40"/>
      <c r="PUG8" s="7"/>
      <c r="PUH8" s="40"/>
      <c r="PUI8" s="40"/>
      <c r="PUJ8" s="40"/>
      <c r="PUO8" s="7"/>
      <c r="PUP8" s="40"/>
      <c r="PUQ8" s="40"/>
      <c r="PUR8" s="40"/>
      <c r="PUW8" s="7"/>
      <c r="PUX8" s="40"/>
      <c r="PUY8" s="40"/>
      <c r="PUZ8" s="40"/>
      <c r="PVE8" s="7"/>
      <c r="PVF8" s="40"/>
      <c r="PVG8" s="40"/>
      <c r="PVH8" s="40"/>
      <c r="PVM8" s="7"/>
      <c r="PVN8" s="40"/>
      <c r="PVO8" s="40"/>
      <c r="PVP8" s="40"/>
      <c r="PVU8" s="7"/>
      <c r="PVV8" s="40"/>
      <c r="PVW8" s="40"/>
      <c r="PVX8" s="40"/>
      <c r="PWC8" s="7"/>
      <c r="PWD8" s="40"/>
      <c r="PWE8" s="40"/>
      <c r="PWF8" s="40"/>
      <c r="PWK8" s="7"/>
      <c r="PWL8" s="40"/>
      <c r="PWM8" s="40"/>
      <c r="PWN8" s="40"/>
      <c r="PWS8" s="7"/>
      <c r="PWT8" s="40"/>
      <c r="PWU8" s="40"/>
      <c r="PWV8" s="40"/>
      <c r="PXA8" s="7"/>
      <c r="PXB8" s="40"/>
      <c r="PXC8" s="40"/>
      <c r="PXD8" s="40"/>
      <c r="PXI8" s="7"/>
      <c r="PXJ8" s="40"/>
      <c r="PXK8" s="40"/>
      <c r="PXL8" s="40"/>
      <c r="PXQ8" s="7"/>
      <c r="PXR8" s="40"/>
      <c r="PXS8" s="40"/>
      <c r="PXT8" s="40"/>
      <c r="PXY8" s="7"/>
      <c r="PXZ8" s="40"/>
      <c r="PYA8" s="40"/>
      <c r="PYB8" s="40"/>
      <c r="PYG8" s="7"/>
      <c r="PYH8" s="40"/>
      <c r="PYI8" s="40"/>
      <c r="PYJ8" s="40"/>
      <c r="PYO8" s="7"/>
      <c r="PYP8" s="40"/>
      <c r="PYQ8" s="40"/>
      <c r="PYR8" s="40"/>
      <c r="PYW8" s="7"/>
      <c r="PYX8" s="40"/>
      <c r="PYY8" s="40"/>
      <c r="PYZ8" s="40"/>
      <c r="PZE8" s="7"/>
      <c r="PZF8" s="40"/>
      <c r="PZG8" s="40"/>
      <c r="PZH8" s="40"/>
      <c r="PZM8" s="7"/>
      <c r="PZN8" s="40"/>
      <c r="PZO8" s="40"/>
      <c r="PZP8" s="40"/>
      <c r="PZU8" s="7"/>
      <c r="PZV8" s="40"/>
      <c r="PZW8" s="40"/>
      <c r="PZX8" s="40"/>
      <c r="QAC8" s="7"/>
      <c r="QAD8" s="40"/>
      <c r="QAE8" s="40"/>
      <c r="QAF8" s="40"/>
      <c r="QAK8" s="7"/>
      <c r="QAL8" s="40"/>
      <c r="QAM8" s="40"/>
      <c r="QAN8" s="40"/>
      <c r="QAS8" s="7"/>
      <c r="QAT8" s="40"/>
      <c r="QAU8" s="40"/>
      <c r="QAV8" s="40"/>
      <c r="QBA8" s="7"/>
      <c r="QBB8" s="40"/>
      <c r="QBC8" s="40"/>
      <c r="QBD8" s="40"/>
      <c r="QBI8" s="7"/>
      <c r="QBJ8" s="40"/>
      <c r="QBK8" s="40"/>
      <c r="QBL8" s="40"/>
      <c r="QBQ8" s="7"/>
      <c r="QBR8" s="40"/>
      <c r="QBS8" s="40"/>
      <c r="QBT8" s="40"/>
      <c r="QBY8" s="7"/>
      <c r="QBZ8" s="40"/>
      <c r="QCA8" s="40"/>
      <c r="QCB8" s="40"/>
      <c r="QCG8" s="7"/>
      <c r="QCH8" s="40"/>
      <c r="QCI8" s="40"/>
      <c r="QCJ8" s="40"/>
      <c r="QCO8" s="7"/>
      <c r="QCP8" s="40"/>
      <c r="QCQ8" s="40"/>
      <c r="QCR8" s="40"/>
      <c r="QCW8" s="7"/>
      <c r="QCX8" s="40"/>
      <c r="QCY8" s="40"/>
      <c r="QCZ8" s="40"/>
      <c r="QDE8" s="7"/>
      <c r="QDF8" s="40"/>
      <c r="QDG8" s="40"/>
      <c r="QDH8" s="40"/>
      <c r="QDM8" s="7"/>
      <c r="QDN8" s="40"/>
      <c r="QDO8" s="40"/>
      <c r="QDP8" s="40"/>
      <c r="QDU8" s="7"/>
      <c r="QDV8" s="40"/>
      <c r="QDW8" s="40"/>
      <c r="QDX8" s="40"/>
      <c r="QEC8" s="7"/>
      <c r="QED8" s="40"/>
      <c r="QEE8" s="40"/>
      <c r="QEF8" s="40"/>
      <c r="QEK8" s="7"/>
      <c r="QEL8" s="40"/>
      <c r="QEM8" s="40"/>
      <c r="QEN8" s="40"/>
      <c r="QES8" s="7"/>
      <c r="QET8" s="40"/>
      <c r="QEU8" s="40"/>
      <c r="QEV8" s="40"/>
      <c r="QFA8" s="7"/>
      <c r="QFB8" s="40"/>
      <c r="QFC8" s="40"/>
      <c r="QFD8" s="40"/>
      <c r="QFI8" s="7"/>
      <c r="QFJ8" s="40"/>
      <c r="QFK8" s="40"/>
      <c r="QFL8" s="40"/>
      <c r="QFQ8" s="7"/>
      <c r="QFR8" s="40"/>
      <c r="QFS8" s="40"/>
      <c r="QFT8" s="40"/>
      <c r="QFY8" s="7"/>
      <c r="QFZ8" s="40"/>
      <c r="QGA8" s="40"/>
      <c r="QGB8" s="40"/>
      <c r="QGG8" s="7"/>
      <c r="QGH8" s="40"/>
      <c r="QGI8" s="40"/>
      <c r="QGJ8" s="40"/>
      <c r="QGO8" s="7"/>
      <c r="QGP8" s="40"/>
      <c r="QGQ8" s="40"/>
      <c r="QGR8" s="40"/>
      <c r="QGW8" s="7"/>
      <c r="QGX8" s="40"/>
      <c r="QGY8" s="40"/>
      <c r="QGZ8" s="40"/>
      <c r="QHE8" s="7"/>
      <c r="QHF8" s="40"/>
      <c r="QHG8" s="40"/>
      <c r="QHH8" s="40"/>
      <c r="QHM8" s="7"/>
      <c r="QHN8" s="40"/>
      <c r="QHO8" s="40"/>
      <c r="QHP8" s="40"/>
      <c r="QHU8" s="7"/>
      <c r="QHV8" s="40"/>
      <c r="QHW8" s="40"/>
      <c r="QHX8" s="40"/>
      <c r="QIC8" s="7"/>
      <c r="QID8" s="40"/>
      <c r="QIE8" s="40"/>
      <c r="QIF8" s="40"/>
      <c r="QIK8" s="7"/>
      <c r="QIL8" s="40"/>
      <c r="QIM8" s="40"/>
      <c r="QIN8" s="40"/>
      <c r="QIS8" s="7"/>
      <c r="QIT8" s="40"/>
      <c r="QIU8" s="40"/>
      <c r="QIV8" s="40"/>
      <c r="QJA8" s="7"/>
      <c r="QJB8" s="40"/>
      <c r="QJC8" s="40"/>
      <c r="QJD8" s="40"/>
      <c r="QJI8" s="7"/>
      <c r="QJJ8" s="40"/>
      <c r="QJK8" s="40"/>
      <c r="QJL8" s="40"/>
      <c r="QJQ8" s="7"/>
      <c r="QJR8" s="40"/>
      <c r="QJS8" s="40"/>
      <c r="QJT8" s="40"/>
      <c r="QJY8" s="7"/>
      <c r="QJZ8" s="40"/>
      <c r="QKA8" s="40"/>
      <c r="QKB8" s="40"/>
      <c r="QKG8" s="7"/>
      <c r="QKH8" s="40"/>
      <c r="QKI8" s="40"/>
      <c r="QKJ8" s="40"/>
      <c r="QKO8" s="7"/>
      <c r="QKP8" s="40"/>
      <c r="QKQ8" s="40"/>
      <c r="QKR8" s="40"/>
      <c r="QKW8" s="7"/>
      <c r="QKX8" s="40"/>
      <c r="QKY8" s="40"/>
      <c r="QKZ8" s="40"/>
      <c r="QLE8" s="7"/>
      <c r="QLF8" s="40"/>
      <c r="QLG8" s="40"/>
      <c r="QLH8" s="40"/>
      <c r="QLM8" s="7"/>
      <c r="QLN8" s="40"/>
      <c r="QLO8" s="40"/>
      <c r="QLP8" s="40"/>
      <c r="QLU8" s="7"/>
      <c r="QLV8" s="40"/>
      <c r="QLW8" s="40"/>
      <c r="QLX8" s="40"/>
      <c r="QMC8" s="7"/>
      <c r="QMD8" s="40"/>
      <c r="QME8" s="40"/>
      <c r="QMF8" s="40"/>
      <c r="QMK8" s="7"/>
      <c r="QML8" s="40"/>
      <c r="QMM8" s="40"/>
      <c r="QMN8" s="40"/>
      <c r="QMS8" s="7"/>
      <c r="QMT8" s="40"/>
      <c r="QMU8" s="40"/>
      <c r="QMV8" s="40"/>
      <c r="QNA8" s="7"/>
      <c r="QNB8" s="40"/>
      <c r="QNC8" s="40"/>
      <c r="QND8" s="40"/>
      <c r="QNI8" s="7"/>
      <c r="QNJ8" s="40"/>
      <c r="QNK8" s="40"/>
      <c r="QNL8" s="40"/>
      <c r="QNQ8" s="7"/>
      <c r="QNR8" s="40"/>
      <c r="QNS8" s="40"/>
      <c r="QNT8" s="40"/>
      <c r="QNY8" s="7"/>
      <c r="QNZ8" s="40"/>
      <c r="QOA8" s="40"/>
      <c r="QOB8" s="40"/>
      <c r="QOG8" s="7"/>
      <c r="QOH8" s="40"/>
      <c r="QOI8" s="40"/>
      <c r="QOJ8" s="40"/>
      <c r="QOO8" s="7"/>
      <c r="QOP8" s="40"/>
      <c r="QOQ8" s="40"/>
      <c r="QOR8" s="40"/>
      <c r="QOW8" s="7"/>
      <c r="QOX8" s="40"/>
      <c r="QOY8" s="40"/>
      <c r="QOZ8" s="40"/>
      <c r="QPE8" s="7"/>
      <c r="QPF8" s="40"/>
      <c r="QPG8" s="40"/>
      <c r="QPH8" s="40"/>
      <c r="QPM8" s="7"/>
      <c r="QPN8" s="40"/>
      <c r="QPO8" s="40"/>
      <c r="QPP8" s="40"/>
      <c r="QPU8" s="7"/>
      <c r="QPV8" s="40"/>
      <c r="QPW8" s="40"/>
      <c r="QPX8" s="40"/>
      <c r="QQC8" s="7"/>
      <c r="QQD8" s="40"/>
      <c r="QQE8" s="40"/>
      <c r="QQF8" s="40"/>
      <c r="QQK8" s="7"/>
      <c r="QQL8" s="40"/>
      <c r="QQM8" s="40"/>
      <c r="QQN8" s="40"/>
      <c r="QQS8" s="7"/>
      <c r="QQT8" s="40"/>
      <c r="QQU8" s="40"/>
      <c r="QQV8" s="40"/>
      <c r="QRA8" s="7"/>
      <c r="QRB8" s="40"/>
      <c r="QRC8" s="40"/>
      <c r="QRD8" s="40"/>
      <c r="QRI8" s="7"/>
      <c r="QRJ8" s="40"/>
      <c r="QRK8" s="40"/>
      <c r="QRL8" s="40"/>
      <c r="QRQ8" s="7"/>
      <c r="QRR8" s="40"/>
      <c r="QRS8" s="40"/>
      <c r="QRT8" s="40"/>
      <c r="QRY8" s="7"/>
      <c r="QRZ8" s="40"/>
      <c r="QSA8" s="40"/>
      <c r="QSB8" s="40"/>
      <c r="QSG8" s="7"/>
      <c r="QSH8" s="40"/>
      <c r="QSI8" s="40"/>
      <c r="QSJ8" s="40"/>
      <c r="QSO8" s="7"/>
      <c r="QSP8" s="40"/>
      <c r="QSQ8" s="40"/>
      <c r="QSR8" s="40"/>
      <c r="QSW8" s="7"/>
      <c r="QSX8" s="40"/>
      <c r="QSY8" s="40"/>
      <c r="QSZ8" s="40"/>
      <c r="QTE8" s="7"/>
      <c r="QTF8" s="40"/>
      <c r="QTG8" s="40"/>
      <c r="QTH8" s="40"/>
      <c r="QTM8" s="7"/>
      <c r="QTN8" s="40"/>
      <c r="QTO8" s="40"/>
      <c r="QTP8" s="40"/>
      <c r="QTU8" s="7"/>
      <c r="QTV8" s="40"/>
      <c r="QTW8" s="40"/>
      <c r="QTX8" s="40"/>
      <c r="QUC8" s="7"/>
      <c r="QUD8" s="40"/>
      <c r="QUE8" s="40"/>
      <c r="QUF8" s="40"/>
      <c r="QUK8" s="7"/>
      <c r="QUL8" s="40"/>
      <c r="QUM8" s="40"/>
      <c r="QUN8" s="40"/>
      <c r="QUS8" s="7"/>
      <c r="QUT8" s="40"/>
      <c r="QUU8" s="40"/>
      <c r="QUV8" s="40"/>
      <c r="QVA8" s="7"/>
      <c r="QVB8" s="40"/>
      <c r="QVC8" s="40"/>
      <c r="QVD8" s="40"/>
      <c r="QVI8" s="7"/>
      <c r="QVJ8" s="40"/>
      <c r="QVK8" s="40"/>
      <c r="QVL8" s="40"/>
      <c r="QVQ8" s="7"/>
      <c r="QVR8" s="40"/>
      <c r="QVS8" s="40"/>
      <c r="QVT8" s="40"/>
      <c r="QVY8" s="7"/>
      <c r="QVZ8" s="40"/>
      <c r="QWA8" s="40"/>
      <c r="QWB8" s="40"/>
      <c r="QWG8" s="7"/>
      <c r="QWH8" s="40"/>
      <c r="QWI8" s="40"/>
      <c r="QWJ8" s="40"/>
      <c r="QWO8" s="7"/>
      <c r="QWP8" s="40"/>
      <c r="QWQ8" s="40"/>
      <c r="QWR8" s="40"/>
      <c r="QWW8" s="7"/>
      <c r="QWX8" s="40"/>
      <c r="QWY8" s="40"/>
      <c r="QWZ8" s="40"/>
      <c r="QXE8" s="7"/>
      <c r="QXF8" s="40"/>
      <c r="QXG8" s="40"/>
      <c r="QXH8" s="40"/>
      <c r="QXM8" s="7"/>
      <c r="QXN8" s="40"/>
      <c r="QXO8" s="40"/>
      <c r="QXP8" s="40"/>
      <c r="QXU8" s="7"/>
      <c r="QXV8" s="40"/>
      <c r="QXW8" s="40"/>
      <c r="QXX8" s="40"/>
      <c r="QYC8" s="7"/>
      <c r="QYD8" s="40"/>
      <c r="QYE8" s="40"/>
      <c r="QYF8" s="40"/>
      <c r="QYK8" s="7"/>
      <c r="QYL8" s="40"/>
      <c r="QYM8" s="40"/>
      <c r="QYN8" s="40"/>
      <c r="QYS8" s="7"/>
      <c r="QYT8" s="40"/>
      <c r="QYU8" s="40"/>
      <c r="QYV8" s="40"/>
      <c r="QZA8" s="7"/>
      <c r="QZB8" s="40"/>
      <c r="QZC8" s="40"/>
      <c r="QZD8" s="40"/>
      <c r="QZI8" s="7"/>
      <c r="QZJ8" s="40"/>
      <c r="QZK8" s="40"/>
      <c r="QZL8" s="40"/>
      <c r="QZQ8" s="7"/>
      <c r="QZR8" s="40"/>
      <c r="QZS8" s="40"/>
      <c r="QZT8" s="40"/>
      <c r="QZY8" s="7"/>
      <c r="QZZ8" s="40"/>
      <c r="RAA8" s="40"/>
      <c r="RAB8" s="40"/>
      <c r="RAG8" s="7"/>
      <c r="RAH8" s="40"/>
      <c r="RAI8" s="40"/>
      <c r="RAJ8" s="40"/>
      <c r="RAO8" s="7"/>
      <c r="RAP8" s="40"/>
      <c r="RAQ8" s="40"/>
      <c r="RAR8" s="40"/>
      <c r="RAW8" s="7"/>
      <c r="RAX8" s="40"/>
      <c r="RAY8" s="40"/>
      <c r="RAZ8" s="40"/>
      <c r="RBE8" s="7"/>
      <c r="RBF8" s="40"/>
      <c r="RBG8" s="40"/>
      <c r="RBH8" s="40"/>
      <c r="RBM8" s="7"/>
      <c r="RBN8" s="40"/>
      <c r="RBO8" s="40"/>
      <c r="RBP8" s="40"/>
      <c r="RBU8" s="7"/>
      <c r="RBV8" s="40"/>
      <c r="RBW8" s="40"/>
      <c r="RBX8" s="40"/>
      <c r="RCC8" s="7"/>
      <c r="RCD8" s="40"/>
      <c r="RCE8" s="40"/>
      <c r="RCF8" s="40"/>
      <c r="RCK8" s="7"/>
      <c r="RCL8" s="40"/>
      <c r="RCM8" s="40"/>
      <c r="RCN8" s="40"/>
      <c r="RCS8" s="7"/>
      <c r="RCT8" s="40"/>
      <c r="RCU8" s="40"/>
      <c r="RCV8" s="40"/>
      <c r="RDA8" s="7"/>
      <c r="RDB8" s="40"/>
      <c r="RDC8" s="40"/>
      <c r="RDD8" s="40"/>
      <c r="RDI8" s="7"/>
      <c r="RDJ8" s="40"/>
      <c r="RDK8" s="40"/>
      <c r="RDL8" s="40"/>
      <c r="RDQ8" s="7"/>
      <c r="RDR8" s="40"/>
      <c r="RDS8" s="40"/>
      <c r="RDT8" s="40"/>
      <c r="RDY8" s="7"/>
      <c r="RDZ8" s="40"/>
      <c r="REA8" s="40"/>
      <c r="REB8" s="40"/>
      <c r="REG8" s="7"/>
      <c r="REH8" s="40"/>
      <c r="REI8" s="40"/>
      <c r="REJ8" s="40"/>
      <c r="REO8" s="7"/>
      <c r="REP8" s="40"/>
      <c r="REQ8" s="40"/>
      <c r="RER8" s="40"/>
      <c r="REW8" s="7"/>
      <c r="REX8" s="40"/>
      <c r="REY8" s="40"/>
      <c r="REZ8" s="40"/>
      <c r="RFE8" s="7"/>
      <c r="RFF8" s="40"/>
      <c r="RFG8" s="40"/>
      <c r="RFH8" s="40"/>
      <c r="RFM8" s="7"/>
      <c r="RFN8" s="40"/>
      <c r="RFO8" s="40"/>
      <c r="RFP8" s="40"/>
      <c r="RFU8" s="7"/>
      <c r="RFV8" s="40"/>
      <c r="RFW8" s="40"/>
      <c r="RFX8" s="40"/>
      <c r="RGC8" s="7"/>
      <c r="RGD8" s="40"/>
      <c r="RGE8" s="40"/>
      <c r="RGF8" s="40"/>
      <c r="RGK8" s="7"/>
      <c r="RGL8" s="40"/>
      <c r="RGM8" s="40"/>
      <c r="RGN8" s="40"/>
      <c r="RGS8" s="7"/>
      <c r="RGT8" s="40"/>
      <c r="RGU8" s="40"/>
      <c r="RGV8" s="40"/>
      <c r="RHA8" s="7"/>
      <c r="RHB8" s="40"/>
      <c r="RHC8" s="40"/>
      <c r="RHD8" s="40"/>
      <c r="RHI8" s="7"/>
      <c r="RHJ8" s="40"/>
      <c r="RHK8" s="40"/>
      <c r="RHL8" s="40"/>
      <c r="RHQ8" s="7"/>
      <c r="RHR8" s="40"/>
      <c r="RHS8" s="40"/>
      <c r="RHT8" s="40"/>
      <c r="RHY8" s="7"/>
      <c r="RHZ8" s="40"/>
      <c r="RIA8" s="40"/>
      <c r="RIB8" s="40"/>
      <c r="RIG8" s="7"/>
      <c r="RIH8" s="40"/>
      <c r="RII8" s="40"/>
      <c r="RIJ8" s="40"/>
      <c r="RIO8" s="7"/>
      <c r="RIP8" s="40"/>
      <c r="RIQ8" s="40"/>
      <c r="RIR8" s="40"/>
      <c r="RIW8" s="7"/>
      <c r="RIX8" s="40"/>
      <c r="RIY8" s="40"/>
      <c r="RIZ8" s="40"/>
      <c r="RJE8" s="7"/>
      <c r="RJF8" s="40"/>
      <c r="RJG8" s="40"/>
      <c r="RJH8" s="40"/>
      <c r="RJM8" s="7"/>
      <c r="RJN8" s="40"/>
      <c r="RJO8" s="40"/>
      <c r="RJP8" s="40"/>
      <c r="RJU8" s="7"/>
      <c r="RJV8" s="40"/>
      <c r="RJW8" s="40"/>
      <c r="RJX8" s="40"/>
      <c r="RKC8" s="7"/>
      <c r="RKD8" s="40"/>
      <c r="RKE8" s="40"/>
      <c r="RKF8" s="40"/>
      <c r="RKK8" s="7"/>
      <c r="RKL8" s="40"/>
      <c r="RKM8" s="40"/>
      <c r="RKN8" s="40"/>
      <c r="RKS8" s="7"/>
      <c r="RKT8" s="40"/>
      <c r="RKU8" s="40"/>
      <c r="RKV8" s="40"/>
      <c r="RLA8" s="7"/>
      <c r="RLB8" s="40"/>
      <c r="RLC8" s="40"/>
      <c r="RLD8" s="40"/>
      <c r="RLI8" s="7"/>
      <c r="RLJ8" s="40"/>
      <c r="RLK8" s="40"/>
      <c r="RLL8" s="40"/>
      <c r="RLQ8" s="7"/>
      <c r="RLR8" s="40"/>
      <c r="RLS8" s="40"/>
      <c r="RLT8" s="40"/>
      <c r="RLY8" s="7"/>
      <c r="RLZ8" s="40"/>
      <c r="RMA8" s="40"/>
      <c r="RMB8" s="40"/>
      <c r="RMG8" s="7"/>
      <c r="RMH8" s="40"/>
      <c r="RMI8" s="40"/>
      <c r="RMJ8" s="40"/>
      <c r="RMO8" s="7"/>
      <c r="RMP8" s="40"/>
      <c r="RMQ8" s="40"/>
      <c r="RMR8" s="40"/>
      <c r="RMW8" s="7"/>
      <c r="RMX8" s="40"/>
      <c r="RMY8" s="40"/>
      <c r="RMZ8" s="40"/>
      <c r="RNE8" s="7"/>
      <c r="RNF8" s="40"/>
      <c r="RNG8" s="40"/>
      <c r="RNH8" s="40"/>
      <c r="RNM8" s="7"/>
      <c r="RNN8" s="40"/>
      <c r="RNO8" s="40"/>
      <c r="RNP8" s="40"/>
      <c r="RNU8" s="7"/>
      <c r="RNV8" s="40"/>
      <c r="RNW8" s="40"/>
      <c r="RNX8" s="40"/>
      <c r="ROC8" s="7"/>
      <c r="ROD8" s="40"/>
      <c r="ROE8" s="40"/>
      <c r="ROF8" s="40"/>
      <c r="ROK8" s="7"/>
      <c r="ROL8" s="40"/>
      <c r="ROM8" s="40"/>
      <c r="RON8" s="40"/>
      <c r="ROS8" s="7"/>
      <c r="ROT8" s="40"/>
      <c r="ROU8" s="40"/>
      <c r="ROV8" s="40"/>
      <c r="RPA8" s="7"/>
      <c r="RPB8" s="40"/>
      <c r="RPC8" s="40"/>
      <c r="RPD8" s="40"/>
      <c r="RPI8" s="7"/>
      <c r="RPJ8" s="40"/>
      <c r="RPK8" s="40"/>
      <c r="RPL8" s="40"/>
      <c r="RPQ8" s="7"/>
      <c r="RPR8" s="40"/>
      <c r="RPS8" s="40"/>
      <c r="RPT8" s="40"/>
      <c r="RPY8" s="7"/>
      <c r="RPZ8" s="40"/>
      <c r="RQA8" s="40"/>
      <c r="RQB8" s="40"/>
      <c r="RQG8" s="7"/>
      <c r="RQH8" s="40"/>
      <c r="RQI8" s="40"/>
      <c r="RQJ8" s="40"/>
      <c r="RQO8" s="7"/>
      <c r="RQP8" s="40"/>
      <c r="RQQ8" s="40"/>
      <c r="RQR8" s="40"/>
      <c r="RQW8" s="7"/>
      <c r="RQX8" s="40"/>
      <c r="RQY8" s="40"/>
      <c r="RQZ8" s="40"/>
      <c r="RRE8" s="7"/>
      <c r="RRF8" s="40"/>
      <c r="RRG8" s="40"/>
      <c r="RRH8" s="40"/>
      <c r="RRM8" s="7"/>
      <c r="RRN8" s="40"/>
      <c r="RRO8" s="40"/>
      <c r="RRP8" s="40"/>
      <c r="RRU8" s="7"/>
      <c r="RRV8" s="40"/>
      <c r="RRW8" s="40"/>
      <c r="RRX8" s="40"/>
      <c r="RSC8" s="7"/>
      <c r="RSD8" s="40"/>
      <c r="RSE8" s="40"/>
      <c r="RSF8" s="40"/>
      <c r="RSK8" s="7"/>
      <c r="RSL8" s="40"/>
      <c r="RSM8" s="40"/>
      <c r="RSN8" s="40"/>
      <c r="RSS8" s="7"/>
      <c r="RST8" s="40"/>
      <c r="RSU8" s="40"/>
      <c r="RSV8" s="40"/>
      <c r="RTA8" s="7"/>
      <c r="RTB8" s="40"/>
      <c r="RTC8" s="40"/>
      <c r="RTD8" s="40"/>
      <c r="RTI8" s="7"/>
      <c r="RTJ8" s="40"/>
      <c r="RTK8" s="40"/>
      <c r="RTL8" s="40"/>
      <c r="RTQ8" s="7"/>
      <c r="RTR8" s="40"/>
      <c r="RTS8" s="40"/>
      <c r="RTT8" s="40"/>
      <c r="RTY8" s="7"/>
      <c r="RTZ8" s="40"/>
      <c r="RUA8" s="40"/>
      <c r="RUB8" s="40"/>
      <c r="RUG8" s="7"/>
      <c r="RUH8" s="40"/>
      <c r="RUI8" s="40"/>
      <c r="RUJ8" s="40"/>
      <c r="RUO8" s="7"/>
      <c r="RUP8" s="40"/>
      <c r="RUQ8" s="40"/>
      <c r="RUR8" s="40"/>
      <c r="RUW8" s="7"/>
      <c r="RUX8" s="40"/>
      <c r="RUY8" s="40"/>
      <c r="RUZ8" s="40"/>
      <c r="RVE8" s="7"/>
      <c r="RVF8" s="40"/>
      <c r="RVG8" s="40"/>
      <c r="RVH8" s="40"/>
      <c r="RVM8" s="7"/>
      <c r="RVN8" s="40"/>
      <c r="RVO8" s="40"/>
      <c r="RVP8" s="40"/>
      <c r="RVU8" s="7"/>
      <c r="RVV8" s="40"/>
      <c r="RVW8" s="40"/>
      <c r="RVX8" s="40"/>
      <c r="RWC8" s="7"/>
      <c r="RWD8" s="40"/>
      <c r="RWE8" s="40"/>
      <c r="RWF8" s="40"/>
      <c r="RWK8" s="7"/>
      <c r="RWL8" s="40"/>
      <c r="RWM8" s="40"/>
      <c r="RWN8" s="40"/>
      <c r="RWS8" s="7"/>
      <c r="RWT8" s="40"/>
      <c r="RWU8" s="40"/>
      <c r="RWV8" s="40"/>
      <c r="RXA8" s="7"/>
      <c r="RXB8" s="40"/>
      <c r="RXC8" s="40"/>
      <c r="RXD8" s="40"/>
      <c r="RXI8" s="7"/>
      <c r="RXJ8" s="40"/>
      <c r="RXK8" s="40"/>
      <c r="RXL8" s="40"/>
      <c r="RXQ8" s="7"/>
      <c r="RXR8" s="40"/>
      <c r="RXS8" s="40"/>
      <c r="RXT8" s="40"/>
      <c r="RXY8" s="7"/>
      <c r="RXZ8" s="40"/>
      <c r="RYA8" s="40"/>
      <c r="RYB8" s="40"/>
      <c r="RYG8" s="7"/>
      <c r="RYH8" s="40"/>
      <c r="RYI8" s="40"/>
      <c r="RYJ8" s="40"/>
      <c r="RYO8" s="7"/>
      <c r="RYP8" s="40"/>
      <c r="RYQ8" s="40"/>
      <c r="RYR8" s="40"/>
      <c r="RYW8" s="7"/>
      <c r="RYX8" s="40"/>
      <c r="RYY8" s="40"/>
      <c r="RYZ8" s="40"/>
      <c r="RZE8" s="7"/>
      <c r="RZF8" s="40"/>
      <c r="RZG8" s="40"/>
      <c r="RZH8" s="40"/>
      <c r="RZM8" s="7"/>
      <c r="RZN8" s="40"/>
      <c r="RZO8" s="40"/>
      <c r="RZP8" s="40"/>
      <c r="RZU8" s="7"/>
      <c r="RZV8" s="40"/>
      <c r="RZW8" s="40"/>
      <c r="RZX8" s="40"/>
      <c r="SAC8" s="7"/>
      <c r="SAD8" s="40"/>
      <c r="SAE8" s="40"/>
      <c r="SAF8" s="40"/>
      <c r="SAK8" s="7"/>
      <c r="SAL8" s="40"/>
      <c r="SAM8" s="40"/>
      <c r="SAN8" s="40"/>
      <c r="SAS8" s="7"/>
      <c r="SAT8" s="40"/>
      <c r="SAU8" s="40"/>
      <c r="SAV8" s="40"/>
      <c r="SBA8" s="7"/>
      <c r="SBB8" s="40"/>
      <c r="SBC8" s="40"/>
      <c r="SBD8" s="40"/>
      <c r="SBI8" s="7"/>
      <c r="SBJ8" s="40"/>
      <c r="SBK8" s="40"/>
      <c r="SBL8" s="40"/>
      <c r="SBQ8" s="7"/>
      <c r="SBR8" s="40"/>
      <c r="SBS8" s="40"/>
      <c r="SBT8" s="40"/>
      <c r="SBY8" s="7"/>
      <c r="SBZ8" s="40"/>
      <c r="SCA8" s="40"/>
      <c r="SCB8" s="40"/>
      <c r="SCG8" s="7"/>
      <c r="SCH8" s="40"/>
      <c r="SCI8" s="40"/>
      <c r="SCJ8" s="40"/>
      <c r="SCO8" s="7"/>
      <c r="SCP8" s="40"/>
      <c r="SCQ8" s="40"/>
      <c r="SCR8" s="40"/>
      <c r="SCW8" s="7"/>
      <c r="SCX8" s="40"/>
      <c r="SCY8" s="40"/>
      <c r="SCZ8" s="40"/>
      <c r="SDE8" s="7"/>
      <c r="SDF8" s="40"/>
      <c r="SDG8" s="40"/>
      <c r="SDH8" s="40"/>
      <c r="SDM8" s="7"/>
      <c r="SDN8" s="40"/>
      <c r="SDO8" s="40"/>
      <c r="SDP8" s="40"/>
      <c r="SDU8" s="7"/>
      <c r="SDV8" s="40"/>
      <c r="SDW8" s="40"/>
      <c r="SDX8" s="40"/>
      <c r="SEC8" s="7"/>
      <c r="SED8" s="40"/>
      <c r="SEE8" s="40"/>
      <c r="SEF8" s="40"/>
      <c r="SEK8" s="7"/>
      <c r="SEL8" s="40"/>
      <c r="SEM8" s="40"/>
      <c r="SEN8" s="40"/>
      <c r="SES8" s="7"/>
      <c r="SET8" s="40"/>
      <c r="SEU8" s="40"/>
      <c r="SEV8" s="40"/>
      <c r="SFA8" s="7"/>
      <c r="SFB8" s="40"/>
      <c r="SFC8" s="40"/>
      <c r="SFD8" s="40"/>
      <c r="SFI8" s="7"/>
      <c r="SFJ8" s="40"/>
      <c r="SFK8" s="40"/>
      <c r="SFL8" s="40"/>
      <c r="SFQ8" s="7"/>
      <c r="SFR8" s="40"/>
      <c r="SFS8" s="40"/>
      <c r="SFT8" s="40"/>
      <c r="SFY8" s="7"/>
      <c r="SFZ8" s="40"/>
      <c r="SGA8" s="40"/>
      <c r="SGB8" s="40"/>
      <c r="SGG8" s="7"/>
      <c r="SGH8" s="40"/>
      <c r="SGI8" s="40"/>
      <c r="SGJ8" s="40"/>
      <c r="SGO8" s="7"/>
      <c r="SGP8" s="40"/>
      <c r="SGQ8" s="40"/>
      <c r="SGR8" s="40"/>
      <c r="SGW8" s="7"/>
      <c r="SGX8" s="40"/>
      <c r="SGY8" s="40"/>
      <c r="SGZ8" s="40"/>
      <c r="SHE8" s="7"/>
      <c r="SHF8" s="40"/>
      <c r="SHG8" s="40"/>
      <c r="SHH8" s="40"/>
      <c r="SHM8" s="7"/>
      <c r="SHN8" s="40"/>
      <c r="SHO8" s="40"/>
      <c r="SHP8" s="40"/>
      <c r="SHU8" s="7"/>
      <c r="SHV8" s="40"/>
      <c r="SHW8" s="40"/>
      <c r="SHX8" s="40"/>
      <c r="SIC8" s="7"/>
      <c r="SID8" s="40"/>
      <c r="SIE8" s="40"/>
      <c r="SIF8" s="40"/>
      <c r="SIK8" s="7"/>
      <c r="SIL8" s="40"/>
      <c r="SIM8" s="40"/>
      <c r="SIN8" s="40"/>
      <c r="SIS8" s="7"/>
      <c r="SIT8" s="40"/>
      <c r="SIU8" s="40"/>
      <c r="SIV8" s="40"/>
      <c r="SJA8" s="7"/>
      <c r="SJB8" s="40"/>
      <c r="SJC8" s="40"/>
      <c r="SJD8" s="40"/>
      <c r="SJI8" s="7"/>
      <c r="SJJ8" s="40"/>
      <c r="SJK8" s="40"/>
      <c r="SJL8" s="40"/>
      <c r="SJQ8" s="7"/>
      <c r="SJR8" s="40"/>
      <c r="SJS8" s="40"/>
      <c r="SJT8" s="40"/>
      <c r="SJY8" s="7"/>
      <c r="SJZ8" s="40"/>
      <c r="SKA8" s="40"/>
      <c r="SKB8" s="40"/>
      <c r="SKG8" s="7"/>
      <c r="SKH8" s="40"/>
      <c r="SKI8" s="40"/>
      <c r="SKJ8" s="40"/>
      <c r="SKO8" s="7"/>
      <c r="SKP8" s="40"/>
      <c r="SKQ8" s="40"/>
      <c r="SKR8" s="40"/>
      <c r="SKW8" s="7"/>
      <c r="SKX8" s="40"/>
      <c r="SKY8" s="40"/>
      <c r="SKZ8" s="40"/>
      <c r="SLE8" s="7"/>
      <c r="SLF8" s="40"/>
      <c r="SLG8" s="40"/>
      <c r="SLH8" s="40"/>
      <c r="SLM8" s="7"/>
      <c r="SLN8" s="40"/>
      <c r="SLO8" s="40"/>
      <c r="SLP8" s="40"/>
      <c r="SLU8" s="7"/>
      <c r="SLV8" s="40"/>
      <c r="SLW8" s="40"/>
      <c r="SLX8" s="40"/>
      <c r="SMC8" s="7"/>
      <c r="SMD8" s="40"/>
      <c r="SME8" s="40"/>
      <c r="SMF8" s="40"/>
      <c r="SMK8" s="7"/>
      <c r="SML8" s="40"/>
      <c r="SMM8" s="40"/>
      <c r="SMN8" s="40"/>
      <c r="SMS8" s="7"/>
      <c r="SMT8" s="40"/>
      <c r="SMU8" s="40"/>
      <c r="SMV8" s="40"/>
      <c r="SNA8" s="7"/>
      <c r="SNB8" s="40"/>
      <c r="SNC8" s="40"/>
      <c r="SND8" s="40"/>
      <c r="SNI8" s="7"/>
      <c r="SNJ8" s="40"/>
      <c r="SNK8" s="40"/>
      <c r="SNL8" s="40"/>
      <c r="SNQ8" s="7"/>
      <c r="SNR8" s="40"/>
      <c r="SNS8" s="40"/>
      <c r="SNT8" s="40"/>
      <c r="SNY8" s="7"/>
      <c r="SNZ8" s="40"/>
      <c r="SOA8" s="40"/>
      <c r="SOB8" s="40"/>
      <c r="SOG8" s="7"/>
      <c r="SOH8" s="40"/>
      <c r="SOI8" s="40"/>
      <c r="SOJ8" s="40"/>
      <c r="SOO8" s="7"/>
      <c r="SOP8" s="40"/>
      <c r="SOQ8" s="40"/>
      <c r="SOR8" s="40"/>
      <c r="SOW8" s="7"/>
      <c r="SOX8" s="40"/>
      <c r="SOY8" s="40"/>
      <c r="SOZ8" s="40"/>
      <c r="SPE8" s="7"/>
      <c r="SPF8" s="40"/>
      <c r="SPG8" s="40"/>
      <c r="SPH8" s="40"/>
      <c r="SPM8" s="7"/>
      <c r="SPN8" s="40"/>
      <c r="SPO8" s="40"/>
      <c r="SPP8" s="40"/>
      <c r="SPU8" s="7"/>
      <c r="SPV8" s="40"/>
      <c r="SPW8" s="40"/>
      <c r="SPX8" s="40"/>
      <c r="SQC8" s="7"/>
      <c r="SQD8" s="40"/>
      <c r="SQE8" s="40"/>
      <c r="SQF8" s="40"/>
      <c r="SQK8" s="7"/>
      <c r="SQL8" s="40"/>
      <c r="SQM8" s="40"/>
      <c r="SQN8" s="40"/>
      <c r="SQS8" s="7"/>
      <c r="SQT8" s="40"/>
      <c r="SQU8" s="40"/>
      <c r="SQV8" s="40"/>
      <c r="SRA8" s="7"/>
      <c r="SRB8" s="40"/>
      <c r="SRC8" s="40"/>
      <c r="SRD8" s="40"/>
      <c r="SRI8" s="7"/>
      <c r="SRJ8" s="40"/>
      <c r="SRK8" s="40"/>
      <c r="SRL8" s="40"/>
      <c r="SRQ8" s="7"/>
      <c r="SRR8" s="40"/>
      <c r="SRS8" s="40"/>
      <c r="SRT8" s="40"/>
      <c r="SRY8" s="7"/>
      <c r="SRZ8" s="40"/>
      <c r="SSA8" s="40"/>
      <c r="SSB8" s="40"/>
      <c r="SSG8" s="7"/>
      <c r="SSH8" s="40"/>
      <c r="SSI8" s="40"/>
      <c r="SSJ8" s="40"/>
      <c r="SSO8" s="7"/>
      <c r="SSP8" s="40"/>
      <c r="SSQ8" s="40"/>
      <c r="SSR8" s="40"/>
      <c r="SSW8" s="7"/>
      <c r="SSX8" s="40"/>
      <c r="SSY8" s="40"/>
      <c r="SSZ8" s="40"/>
      <c r="STE8" s="7"/>
      <c r="STF8" s="40"/>
      <c r="STG8" s="40"/>
      <c r="STH8" s="40"/>
      <c r="STM8" s="7"/>
      <c r="STN8" s="40"/>
      <c r="STO8" s="40"/>
      <c r="STP8" s="40"/>
      <c r="STU8" s="7"/>
      <c r="STV8" s="40"/>
      <c r="STW8" s="40"/>
      <c r="STX8" s="40"/>
      <c r="SUC8" s="7"/>
      <c r="SUD8" s="40"/>
      <c r="SUE8" s="40"/>
      <c r="SUF8" s="40"/>
      <c r="SUK8" s="7"/>
      <c r="SUL8" s="40"/>
      <c r="SUM8" s="40"/>
      <c r="SUN8" s="40"/>
      <c r="SUS8" s="7"/>
      <c r="SUT8" s="40"/>
      <c r="SUU8" s="40"/>
      <c r="SUV8" s="40"/>
      <c r="SVA8" s="7"/>
      <c r="SVB8" s="40"/>
      <c r="SVC8" s="40"/>
      <c r="SVD8" s="40"/>
      <c r="SVI8" s="7"/>
      <c r="SVJ8" s="40"/>
      <c r="SVK8" s="40"/>
      <c r="SVL8" s="40"/>
      <c r="SVQ8" s="7"/>
      <c r="SVR8" s="40"/>
      <c r="SVS8" s="40"/>
      <c r="SVT8" s="40"/>
      <c r="SVY8" s="7"/>
      <c r="SVZ8" s="40"/>
      <c r="SWA8" s="40"/>
      <c r="SWB8" s="40"/>
      <c r="SWG8" s="7"/>
      <c r="SWH8" s="40"/>
      <c r="SWI8" s="40"/>
      <c r="SWJ8" s="40"/>
      <c r="SWO8" s="7"/>
      <c r="SWP8" s="40"/>
      <c r="SWQ8" s="40"/>
      <c r="SWR8" s="40"/>
      <c r="SWW8" s="7"/>
      <c r="SWX8" s="40"/>
      <c r="SWY8" s="40"/>
      <c r="SWZ8" s="40"/>
      <c r="SXE8" s="7"/>
      <c r="SXF8" s="40"/>
      <c r="SXG8" s="40"/>
      <c r="SXH8" s="40"/>
      <c r="SXM8" s="7"/>
      <c r="SXN8" s="40"/>
      <c r="SXO8" s="40"/>
      <c r="SXP8" s="40"/>
      <c r="SXU8" s="7"/>
      <c r="SXV8" s="40"/>
      <c r="SXW8" s="40"/>
      <c r="SXX8" s="40"/>
      <c r="SYC8" s="7"/>
      <c r="SYD8" s="40"/>
      <c r="SYE8" s="40"/>
      <c r="SYF8" s="40"/>
      <c r="SYK8" s="7"/>
      <c r="SYL8" s="40"/>
      <c r="SYM8" s="40"/>
      <c r="SYN8" s="40"/>
      <c r="SYS8" s="7"/>
      <c r="SYT8" s="40"/>
      <c r="SYU8" s="40"/>
      <c r="SYV8" s="40"/>
      <c r="SZA8" s="7"/>
      <c r="SZB8" s="40"/>
      <c r="SZC8" s="40"/>
      <c r="SZD8" s="40"/>
      <c r="SZI8" s="7"/>
      <c r="SZJ8" s="40"/>
      <c r="SZK8" s="40"/>
      <c r="SZL8" s="40"/>
      <c r="SZQ8" s="7"/>
      <c r="SZR8" s="40"/>
      <c r="SZS8" s="40"/>
      <c r="SZT8" s="40"/>
      <c r="SZY8" s="7"/>
      <c r="SZZ8" s="40"/>
      <c r="TAA8" s="40"/>
      <c r="TAB8" s="40"/>
      <c r="TAG8" s="7"/>
      <c r="TAH8" s="40"/>
      <c r="TAI8" s="40"/>
      <c r="TAJ8" s="40"/>
      <c r="TAO8" s="7"/>
      <c r="TAP8" s="40"/>
      <c r="TAQ8" s="40"/>
      <c r="TAR8" s="40"/>
      <c r="TAW8" s="7"/>
      <c r="TAX8" s="40"/>
      <c r="TAY8" s="40"/>
      <c r="TAZ8" s="40"/>
      <c r="TBE8" s="7"/>
      <c r="TBF8" s="40"/>
      <c r="TBG8" s="40"/>
      <c r="TBH8" s="40"/>
      <c r="TBM8" s="7"/>
      <c r="TBN8" s="40"/>
      <c r="TBO8" s="40"/>
      <c r="TBP8" s="40"/>
      <c r="TBU8" s="7"/>
      <c r="TBV8" s="40"/>
      <c r="TBW8" s="40"/>
      <c r="TBX8" s="40"/>
      <c r="TCC8" s="7"/>
      <c r="TCD8" s="40"/>
      <c r="TCE8" s="40"/>
      <c r="TCF8" s="40"/>
      <c r="TCK8" s="7"/>
      <c r="TCL8" s="40"/>
      <c r="TCM8" s="40"/>
      <c r="TCN8" s="40"/>
      <c r="TCS8" s="7"/>
      <c r="TCT8" s="40"/>
      <c r="TCU8" s="40"/>
      <c r="TCV8" s="40"/>
      <c r="TDA8" s="7"/>
      <c r="TDB8" s="40"/>
      <c r="TDC8" s="40"/>
      <c r="TDD8" s="40"/>
      <c r="TDI8" s="7"/>
      <c r="TDJ8" s="40"/>
      <c r="TDK8" s="40"/>
      <c r="TDL8" s="40"/>
      <c r="TDQ8" s="7"/>
      <c r="TDR8" s="40"/>
      <c r="TDS8" s="40"/>
      <c r="TDT8" s="40"/>
      <c r="TDY8" s="7"/>
      <c r="TDZ8" s="40"/>
      <c r="TEA8" s="40"/>
      <c r="TEB8" s="40"/>
      <c r="TEG8" s="7"/>
      <c r="TEH8" s="40"/>
      <c r="TEI8" s="40"/>
      <c r="TEJ8" s="40"/>
      <c r="TEO8" s="7"/>
      <c r="TEP8" s="40"/>
      <c r="TEQ8" s="40"/>
      <c r="TER8" s="40"/>
      <c r="TEW8" s="7"/>
      <c r="TEX8" s="40"/>
      <c r="TEY8" s="40"/>
      <c r="TEZ8" s="40"/>
      <c r="TFE8" s="7"/>
      <c r="TFF8" s="40"/>
      <c r="TFG8" s="40"/>
      <c r="TFH8" s="40"/>
      <c r="TFM8" s="7"/>
      <c r="TFN8" s="40"/>
      <c r="TFO8" s="40"/>
      <c r="TFP8" s="40"/>
      <c r="TFU8" s="7"/>
      <c r="TFV8" s="40"/>
      <c r="TFW8" s="40"/>
      <c r="TFX8" s="40"/>
      <c r="TGC8" s="7"/>
      <c r="TGD8" s="40"/>
      <c r="TGE8" s="40"/>
      <c r="TGF8" s="40"/>
      <c r="TGK8" s="7"/>
      <c r="TGL8" s="40"/>
      <c r="TGM8" s="40"/>
      <c r="TGN8" s="40"/>
      <c r="TGS8" s="7"/>
      <c r="TGT8" s="40"/>
      <c r="TGU8" s="40"/>
      <c r="TGV8" s="40"/>
      <c r="THA8" s="7"/>
      <c r="THB8" s="40"/>
      <c r="THC8" s="40"/>
      <c r="THD8" s="40"/>
      <c r="THI8" s="7"/>
      <c r="THJ8" s="40"/>
      <c r="THK8" s="40"/>
      <c r="THL8" s="40"/>
      <c r="THQ8" s="7"/>
      <c r="THR8" s="40"/>
      <c r="THS8" s="40"/>
      <c r="THT8" s="40"/>
      <c r="THY8" s="7"/>
      <c r="THZ8" s="40"/>
      <c r="TIA8" s="40"/>
      <c r="TIB8" s="40"/>
      <c r="TIG8" s="7"/>
      <c r="TIH8" s="40"/>
      <c r="TII8" s="40"/>
      <c r="TIJ8" s="40"/>
      <c r="TIO8" s="7"/>
      <c r="TIP8" s="40"/>
      <c r="TIQ8" s="40"/>
      <c r="TIR8" s="40"/>
      <c r="TIW8" s="7"/>
      <c r="TIX8" s="40"/>
      <c r="TIY8" s="40"/>
      <c r="TIZ8" s="40"/>
      <c r="TJE8" s="7"/>
      <c r="TJF8" s="40"/>
      <c r="TJG8" s="40"/>
      <c r="TJH8" s="40"/>
      <c r="TJM8" s="7"/>
      <c r="TJN8" s="40"/>
      <c r="TJO8" s="40"/>
      <c r="TJP8" s="40"/>
      <c r="TJU8" s="7"/>
      <c r="TJV8" s="40"/>
      <c r="TJW8" s="40"/>
      <c r="TJX8" s="40"/>
      <c r="TKC8" s="7"/>
      <c r="TKD8" s="40"/>
      <c r="TKE8" s="40"/>
      <c r="TKF8" s="40"/>
      <c r="TKK8" s="7"/>
      <c r="TKL8" s="40"/>
      <c r="TKM8" s="40"/>
      <c r="TKN8" s="40"/>
      <c r="TKS8" s="7"/>
      <c r="TKT8" s="40"/>
      <c r="TKU8" s="40"/>
      <c r="TKV8" s="40"/>
      <c r="TLA8" s="7"/>
      <c r="TLB8" s="40"/>
      <c r="TLC8" s="40"/>
      <c r="TLD8" s="40"/>
      <c r="TLI8" s="7"/>
      <c r="TLJ8" s="40"/>
      <c r="TLK8" s="40"/>
      <c r="TLL8" s="40"/>
      <c r="TLQ8" s="7"/>
      <c r="TLR8" s="40"/>
      <c r="TLS8" s="40"/>
      <c r="TLT8" s="40"/>
      <c r="TLY8" s="7"/>
      <c r="TLZ8" s="40"/>
      <c r="TMA8" s="40"/>
      <c r="TMB8" s="40"/>
      <c r="TMG8" s="7"/>
      <c r="TMH8" s="40"/>
      <c r="TMI8" s="40"/>
      <c r="TMJ8" s="40"/>
      <c r="TMO8" s="7"/>
      <c r="TMP8" s="40"/>
      <c r="TMQ8" s="40"/>
      <c r="TMR8" s="40"/>
      <c r="TMW8" s="7"/>
      <c r="TMX8" s="40"/>
      <c r="TMY8" s="40"/>
      <c r="TMZ8" s="40"/>
      <c r="TNE8" s="7"/>
      <c r="TNF8" s="40"/>
      <c r="TNG8" s="40"/>
      <c r="TNH8" s="40"/>
      <c r="TNM8" s="7"/>
      <c r="TNN8" s="40"/>
      <c r="TNO8" s="40"/>
      <c r="TNP8" s="40"/>
      <c r="TNU8" s="7"/>
      <c r="TNV8" s="40"/>
      <c r="TNW8" s="40"/>
      <c r="TNX8" s="40"/>
      <c r="TOC8" s="7"/>
      <c r="TOD8" s="40"/>
      <c r="TOE8" s="40"/>
      <c r="TOF8" s="40"/>
      <c r="TOK8" s="7"/>
      <c r="TOL8" s="40"/>
      <c r="TOM8" s="40"/>
      <c r="TON8" s="40"/>
      <c r="TOS8" s="7"/>
      <c r="TOT8" s="40"/>
      <c r="TOU8" s="40"/>
      <c r="TOV8" s="40"/>
      <c r="TPA8" s="7"/>
      <c r="TPB8" s="40"/>
      <c r="TPC8" s="40"/>
      <c r="TPD8" s="40"/>
      <c r="TPI8" s="7"/>
      <c r="TPJ8" s="40"/>
      <c r="TPK8" s="40"/>
      <c r="TPL8" s="40"/>
      <c r="TPQ8" s="7"/>
      <c r="TPR8" s="40"/>
      <c r="TPS8" s="40"/>
      <c r="TPT8" s="40"/>
      <c r="TPY8" s="7"/>
      <c r="TPZ8" s="40"/>
      <c r="TQA8" s="40"/>
      <c r="TQB8" s="40"/>
      <c r="TQG8" s="7"/>
      <c r="TQH8" s="40"/>
      <c r="TQI8" s="40"/>
      <c r="TQJ8" s="40"/>
      <c r="TQO8" s="7"/>
      <c r="TQP8" s="40"/>
      <c r="TQQ8" s="40"/>
      <c r="TQR8" s="40"/>
      <c r="TQW8" s="7"/>
      <c r="TQX8" s="40"/>
      <c r="TQY8" s="40"/>
      <c r="TQZ8" s="40"/>
      <c r="TRE8" s="7"/>
      <c r="TRF8" s="40"/>
      <c r="TRG8" s="40"/>
      <c r="TRH8" s="40"/>
      <c r="TRM8" s="7"/>
      <c r="TRN8" s="40"/>
      <c r="TRO8" s="40"/>
      <c r="TRP8" s="40"/>
      <c r="TRU8" s="7"/>
      <c r="TRV8" s="40"/>
      <c r="TRW8" s="40"/>
      <c r="TRX8" s="40"/>
      <c r="TSC8" s="7"/>
      <c r="TSD8" s="40"/>
      <c r="TSE8" s="40"/>
      <c r="TSF8" s="40"/>
      <c r="TSK8" s="7"/>
      <c r="TSL8" s="40"/>
      <c r="TSM8" s="40"/>
      <c r="TSN8" s="40"/>
      <c r="TSS8" s="7"/>
      <c r="TST8" s="40"/>
      <c r="TSU8" s="40"/>
      <c r="TSV8" s="40"/>
      <c r="TTA8" s="7"/>
      <c r="TTB8" s="40"/>
      <c r="TTC8" s="40"/>
      <c r="TTD8" s="40"/>
      <c r="TTI8" s="7"/>
      <c r="TTJ8" s="40"/>
      <c r="TTK8" s="40"/>
      <c r="TTL8" s="40"/>
      <c r="TTQ8" s="7"/>
      <c r="TTR8" s="40"/>
      <c r="TTS8" s="40"/>
      <c r="TTT8" s="40"/>
      <c r="TTY8" s="7"/>
      <c r="TTZ8" s="40"/>
      <c r="TUA8" s="40"/>
      <c r="TUB8" s="40"/>
      <c r="TUG8" s="7"/>
      <c r="TUH8" s="40"/>
      <c r="TUI8" s="40"/>
      <c r="TUJ8" s="40"/>
      <c r="TUO8" s="7"/>
      <c r="TUP8" s="40"/>
      <c r="TUQ8" s="40"/>
      <c r="TUR8" s="40"/>
      <c r="TUW8" s="7"/>
      <c r="TUX8" s="40"/>
      <c r="TUY8" s="40"/>
      <c r="TUZ8" s="40"/>
      <c r="TVE8" s="7"/>
      <c r="TVF8" s="40"/>
      <c r="TVG8" s="40"/>
      <c r="TVH8" s="40"/>
      <c r="TVM8" s="7"/>
      <c r="TVN8" s="40"/>
      <c r="TVO8" s="40"/>
      <c r="TVP8" s="40"/>
      <c r="TVU8" s="7"/>
      <c r="TVV8" s="40"/>
      <c r="TVW8" s="40"/>
      <c r="TVX8" s="40"/>
      <c r="TWC8" s="7"/>
      <c r="TWD8" s="40"/>
      <c r="TWE8" s="40"/>
      <c r="TWF8" s="40"/>
      <c r="TWK8" s="7"/>
      <c r="TWL8" s="40"/>
      <c r="TWM8" s="40"/>
      <c r="TWN8" s="40"/>
      <c r="TWS8" s="7"/>
      <c r="TWT8" s="40"/>
      <c r="TWU8" s="40"/>
      <c r="TWV8" s="40"/>
      <c r="TXA8" s="7"/>
      <c r="TXB8" s="40"/>
      <c r="TXC8" s="40"/>
      <c r="TXD8" s="40"/>
      <c r="TXI8" s="7"/>
      <c r="TXJ8" s="40"/>
      <c r="TXK8" s="40"/>
      <c r="TXL8" s="40"/>
      <c r="TXQ8" s="7"/>
      <c r="TXR8" s="40"/>
      <c r="TXS8" s="40"/>
      <c r="TXT8" s="40"/>
      <c r="TXY8" s="7"/>
      <c r="TXZ8" s="40"/>
      <c r="TYA8" s="40"/>
      <c r="TYB8" s="40"/>
      <c r="TYG8" s="7"/>
      <c r="TYH8" s="40"/>
      <c r="TYI8" s="40"/>
      <c r="TYJ8" s="40"/>
      <c r="TYO8" s="7"/>
      <c r="TYP8" s="40"/>
      <c r="TYQ8" s="40"/>
      <c r="TYR8" s="40"/>
      <c r="TYW8" s="7"/>
      <c r="TYX8" s="40"/>
      <c r="TYY8" s="40"/>
      <c r="TYZ8" s="40"/>
      <c r="TZE8" s="7"/>
      <c r="TZF8" s="40"/>
      <c r="TZG8" s="40"/>
      <c r="TZH8" s="40"/>
      <c r="TZM8" s="7"/>
      <c r="TZN8" s="40"/>
      <c r="TZO8" s="40"/>
      <c r="TZP8" s="40"/>
      <c r="TZU8" s="7"/>
      <c r="TZV8" s="40"/>
      <c r="TZW8" s="40"/>
      <c r="TZX8" s="40"/>
      <c r="UAC8" s="7"/>
      <c r="UAD8" s="40"/>
      <c r="UAE8" s="40"/>
      <c r="UAF8" s="40"/>
      <c r="UAK8" s="7"/>
      <c r="UAL8" s="40"/>
      <c r="UAM8" s="40"/>
      <c r="UAN8" s="40"/>
      <c r="UAS8" s="7"/>
      <c r="UAT8" s="40"/>
      <c r="UAU8" s="40"/>
      <c r="UAV8" s="40"/>
      <c r="UBA8" s="7"/>
      <c r="UBB8" s="40"/>
      <c r="UBC8" s="40"/>
      <c r="UBD8" s="40"/>
      <c r="UBI8" s="7"/>
      <c r="UBJ8" s="40"/>
      <c r="UBK8" s="40"/>
      <c r="UBL8" s="40"/>
      <c r="UBQ8" s="7"/>
      <c r="UBR8" s="40"/>
      <c r="UBS8" s="40"/>
      <c r="UBT8" s="40"/>
      <c r="UBY8" s="7"/>
      <c r="UBZ8" s="40"/>
      <c r="UCA8" s="40"/>
      <c r="UCB8" s="40"/>
      <c r="UCG8" s="7"/>
      <c r="UCH8" s="40"/>
      <c r="UCI8" s="40"/>
      <c r="UCJ8" s="40"/>
      <c r="UCO8" s="7"/>
      <c r="UCP8" s="40"/>
      <c r="UCQ8" s="40"/>
      <c r="UCR8" s="40"/>
      <c r="UCW8" s="7"/>
      <c r="UCX8" s="40"/>
      <c r="UCY8" s="40"/>
      <c r="UCZ8" s="40"/>
      <c r="UDE8" s="7"/>
      <c r="UDF8" s="40"/>
      <c r="UDG8" s="40"/>
      <c r="UDH8" s="40"/>
      <c r="UDM8" s="7"/>
      <c r="UDN8" s="40"/>
      <c r="UDO8" s="40"/>
      <c r="UDP8" s="40"/>
      <c r="UDU8" s="7"/>
      <c r="UDV8" s="40"/>
      <c r="UDW8" s="40"/>
      <c r="UDX8" s="40"/>
      <c r="UEC8" s="7"/>
      <c r="UED8" s="40"/>
      <c r="UEE8" s="40"/>
      <c r="UEF8" s="40"/>
      <c r="UEK8" s="7"/>
      <c r="UEL8" s="40"/>
      <c r="UEM8" s="40"/>
      <c r="UEN8" s="40"/>
      <c r="UES8" s="7"/>
      <c r="UET8" s="40"/>
      <c r="UEU8" s="40"/>
      <c r="UEV8" s="40"/>
      <c r="UFA8" s="7"/>
      <c r="UFB8" s="40"/>
      <c r="UFC8" s="40"/>
      <c r="UFD8" s="40"/>
      <c r="UFI8" s="7"/>
      <c r="UFJ8" s="40"/>
      <c r="UFK8" s="40"/>
      <c r="UFL8" s="40"/>
      <c r="UFQ8" s="7"/>
      <c r="UFR8" s="40"/>
      <c r="UFS8" s="40"/>
      <c r="UFT8" s="40"/>
      <c r="UFY8" s="7"/>
      <c r="UFZ8" s="40"/>
      <c r="UGA8" s="40"/>
      <c r="UGB8" s="40"/>
      <c r="UGG8" s="7"/>
      <c r="UGH8" s="40"/>
      <c r="UGI8" s="40"/>
      <c r="UGJ8" s="40"/>
      <c r="UGO8" s="7"/>
      <c r="UGP8" s="40"/>
      <c r="UGQ8" s="40"/>
      <c r="UGR8" s="40"/>
      <c r="UGW8" s="7"/>
      <c r="UGX8" s="40"/>
      <c r="UGY8" s="40"/>
      <c r="UGZ8" s="40"/>
      <c r="UHE8" s="7"/>
      <c r="UHF8" s="40"/>
      <c r="UHG8" s="40"/>
      <c r="UHH8" s="40"/>
      <c r="UHM8" s="7"/>
      <c r="UHN8" s="40"/>
      <c r="UHO8" s="40"/>
      <c r="UHP8" s="40"/>
      <c r="UHU8" s="7"/>
      <c r="UHV8" s="40"/>
      <c r="UHW8" s="40"/>
      <c r="UHX8" s="40"/>
      <c r="UIC8" s="7"/>
      <c r="UID8" s="40"/>
      <c r="UIE8" s="40"/>
      <c r="UIF8" s="40"/>
      <c r="UIK8" s="7"/>
      <c r="UIL8" s="40"/>
      <c r="UIM8" s="40"/>
      <c r="UIN8" s="40"/>
      <c r="UIS8" s="7"/>
      <c r="UIT8" s="40"/>
      <c r="UIU8" s="40"/>
      <c r="UIV8" s="40"/>
      <c r="UJA8" s="7"/>
      <c r="UJB8" s="40"/>
      <c r="UJC8" s="40"/>
      <c r="UJD8" s="40"/>
      <c r="UJI8" s="7"/>
      <c r="UJJ8" s="40"/>
      <c r="UJK8" s="40"/>
      <c r="UJL8" s="40"/>
      <c r="UJQ8" s="7"/>
      <c r="UJR8" s="40"/>
      <c r="UJS8" s="40"/>
      <c r="UJT8" s="40"/>
      <c r="UJY8" s="7"/>
      <c r="UJZ8" s="40"/>
      <c r="UKA8" s="40"/>
      <c r="UKB8" s="40"/>
      <c r="UKG8" s="7"/>
      <c r="UKH8" s="40"/>
      <c r="UKI8" s="40"/>
      <c r="UKJ8" s="40"/>
      <c r="UKO8" s="7"/>
      <c r="UKP8" s="40"/>
      <c r="UKQ8" s="40"/>
      <c r="UKR8" s="40"/>
      <c r="UKW8" s="7"/>
      <c r="UKX8" s="40"/>
      <c r="UKY8" s="40"/>
      <c r="UKZ8" s="40"/>
      <c r="ULE8" s="7"/>
      <c r="ULF8" s="40"/>
      <c r="ULG8" s="40"/>
      <c r="ULH8" s="40"/>
      <c r="ULM8" s="7"/>
      <c r="ULN8" s="40"/>
      <c r="ULO8" s="40"/>
      <c r="ULP8" s="40"/>
      <c r="ULU8" s="7"/>
      <c r="ULV8" s="40"/>
      <c r="ULW8" s="40"/>
      <c r="ULX8" s="40"/>
      <c r="UMC8" s="7"/>
      <c r="UMD8" s="40"/>
      <c r="UME8" s="40"/>
      <c r="UMF8" s="40"/>
      <c r="UMK8" s="7"/>
      <c r="UML8" s="40"/>
      <c r="UMM8" s="40"/>
      <c r="UMN8" s="40"/>
      <c r="UMS8" s="7"/>
      <c r="UMT8" s="40"/>
      <c r="UMU8" s="40"/>
      <c r="UMV8" s="40"/>
      <c r="UNA8" s="7"/>
      <c r="UNB8" s="40"/>
      <c r="UNC8" s="40"/>
      <c r="UND8" s="40"/>
      <c r="UNI8" s="7"/>
      <c r="UNJ8" s="40"/>
      <c r="UNK8" s="40"/>
      <c r="UNL8" s="40"/>
      <c r="UNQ8" s="7"/>
      <c r="UNR8" s="40"/>
      <c r="UNS8" s="40"/>
      <c r="UNT8" s="40"/>
      <c r="UNY8" s="7"/>
      <c r="UNZ8" s="40"/>
      <c r="UOA8" s="40"/>
      <c r="UOB8" s="40"/>
      <c r="UOG8" s="7"/>
      <c r="UOH8" s="40"/>
      <c r="UOI8" s="40"/>
      <c r="UOJ8" s="40"/>
      <c r="UOO8" s="7"/>
      <c r="UOP8" s="40"/>
      <c r="UOQ8" s="40"/>
      <c r="UOR8" s="40"/>
      <c r="UOW8" s="7"/>
      <c r="UOX8" s="40"/>
      <c r="UOY8" s="40"/>
      <c r="UOZ8" s="40"/>
      <c r="UPE8" s="7"/>
      <c r="UPF8" s="40"/>
      <c r="UPG8" s="40"/>
      <c r="UPH8" s="40"/>
      <c r="UPM8" s="7"/>
      <c r="UPN8" s="40"/>
      <c r="UPO8" s="40"/>
      <c r="UPP8" s="40"/>
      <c r="UPU8" s="7"/>
      <c r="UPV8" s="40"/>
      <c r="UPW8" s="40"/>
      <c r="UPX8" s="40"/>
      <c r="UQC8" s="7"/>
      <c r="UQD8" s="40"/>
      <c r="UQE8" s="40"/>
      <c r="UQF8" s="40"/>
      <c r="UQK8" s="7"/>
      <c r="UQL8" s="40"/>
      <c r="UQM8" s="40"/>
      <c r="UQN8" s="40"/>
      <c r="UQS8" s="7"/>
      <c r="UQT8" s="40"/>
      <c r="UQU8" s="40"/>
      <c r="UQV8" s="40"/>
      <c r="URA8" s="7"/>
      <c r="URB8" s="40"/>
      <c r="URC8" s="40"/>
      <c r="URD8" s="40"/>
      <c r="URI8" s="7"/>
      <c r="URJ8" s="40"/>
      <c r="URK8" s="40"/>
      <c r="URL8" s="40"/>
      <c r="URQ8" s="7"/>
      <c r="URR8" s="40"/>
      <c r="URS8" s="40"/>
      <c r="URT8" s="40"/>
      <c r="URY8" s="7"/>
      <c r="URZ8" s="40"/>
      <c r="USA8" s="40"/>
      <c r="USB8" s="40"/>
      <c r="USG8" s="7"/>
      <c r="USH8" s="40"/>
      <c r="USI8" s="40"/>
      <c r="USJ8" s="40"/>
      <c r="USO8" s="7"/>
      <c r="USP8" s="40"/>
      <c r="USQ8" s="40"/>
      <c r="USR8" s="40"/>
      <c r="USW8" s="7"/>
      <c r="USX8" s="40"/>
      <c r="USY8" s="40"/>
      <c r="USZ8" s="40"/>
      <c r="UTE8" s="7"/>
      <c r="UTF8" s="40"/>
      <c r="UTG8" s="40"/>
      <c r="UTH8" s="40"/>
      <c r="UTM8" s="7"/>
      <c r="UTN8" s="40"/>
      <c r="UTO8" s="40"/>
      <c r="UTP8" s="40"/>
      <c r="UTU8" s="7"/>
      <c r="UTV8" s="40"/>
      <c r="UTW8" s="40"/>
      <c r="UTX8" s="40"/>
      <c r="UUC8" s="7"/>
      <c r="UUD8" s="40"/>
      <c r="UUE8" s="40"/>
      <c r="UUF8" s="40"/>
      <c r="UUK8" s="7"/>
      <c r="UUL8" s="40"/>
      <c r="UUM8" s="40"/>
      <c r="UUN8" s="40"/>
      <c r="UUS8" s="7"/>
      <c r="UUT8" s="40"/>
      <c r="UUU8" s="40"/>
      <c r="UUV8" s="40"/>
      <c r="UVA8" s="7"/>
      <c r="UVB8" s="40"/>
      <c r="UVC8" s="40"/>
      <c r="UVD8" s="40"/>
      <c r="UVI8" s="7"/>
      <c r="UVJ8" s="40"/>
      <c r="UVK8" s="40"/>
      <c r="UVL8" s="40"/>
      <c r="UVQ8" s="7"/>
      <c r="UVR8" s="40"/>
      <c r="UVS8" s="40"/>
      <c r="UVT8" s="40"/>
      <c r="UVY8" s="7"/>
      <c r="UVZ8" s="40"/>
      <c r="UWA8" s="40"/>
      <c r="UWB8" s="40"/>
      <c r="UWG8" s="7"/>
      <c r="UWH8" s="40"/>
      <c r="UWI8" s="40"/>
      <c r="UWJ8" s="40"/>
      <c r="UWO8" s="7"/>
      <c r="UWP8" s="40"/>
      <c r="UWQ8" s="40"/>
      <c r="UWR8" s="40"/>
      <c r="UWW8" s="7"/>
      <c r="UWX8" s="40"/>
      <c r="UWY8" s="40"/>
      <c r="UWZ8" s="40"/>
      <c r="UXE8" s="7"/>
      <c r="UXF8" s="40"/>
      <c r="UXG8" s="40"/>
      <c r="UXH8" s="40"/>
      <c r="UXM8" s="7"/>
      <c r="UXN8" s="40"/>
      <c r="UXO8" s="40"/>
      <c r="UXP8" s="40"/>
      <c r="UXU8" s="7"/>
      <c r="UXV8" s="40"/>
      <c r="UXW8" s="40"/>
      <c r="UXX8" s="40"/>
      <c r="UYC8" s="7"/>
      <c r="UYD8" s="40"/>
      <c r="UYE8" s="40"/>
      <c r="UYF8" s="40"/>
      <c r="UYK8" s="7"/>
      <c r="UYL8" s="40"/>
      <c r="UYM8" s="40"/>
      <c r="UYN8" s="40"/>
      <c r="UYS8" s="7"/>
      <c r="UYT8" s="40"/>
      <c r="UYU8" s="40"/>
      <c r="UYV8" s="40"/>
      <c r="UZA8" s="7"/>
      <c r="UZB8" s="40"/>
      <c r="UZC8" s="40"/>
      <c r="UZD8" s="40"/>
      <c r="UZI8" s="7"/>
      <c r="UZJ8" s="40"/>
      <c r="UZK8" s="40"/>
      <c r="UZL8" s="40"/>
      <c r="UZQ8" s="7"/>
      <c r="UZR8" s="40"/>
      <c r="UZS8" s="40"/>
      <c r="UZT8" s="40"/>
      <c r="UZY8" s="7"/>
      <c r="UZZ8" s="40"/>
      <c r="VAA8" s="40"/>
      <c r="VAB8" s="40"/>
      <c r="VAG8" s="7"/>
      <c r="VAH8" s="40"/>
      <c r="VAI8" s="40"/>
      <c r="VAJ8" s="40"/>
      <c r="VAO8" s="7"/>
      <c r="VAP8" s="40"/>
      <c r="VAQ8" s="40"/>
      <c r="VAR8" s="40"/>
      <c r="VAW8" s="7"/>
      <c r="VAX8" s="40"/>
      <c r="VAY8" s="40"/>
      <c r="VAZ8" s="40"/>
      <c r="VBE8" s="7"/>
      <c r="VBF8" s="40"/>
      <c r="VBG8" s="40"/>
      <c r="VBH8" s="40"/>
      <c r="VBM8" s="7"/>
      <c r="VBN8" s="40"/>
      <c r="VBO8" s="40"/>
      <c r="VBP8" s="40"/>
      <c r="VBU8" s="7"/>
      <c r="VBV8" s="40"/>
      <c r="VBW8" s="40"/>
      <c r="VBX8" s="40"/>
      <c r="VCC8" s="7"/>
      <c r="VCD8" s="40"/>
      <c r="VCE8" s="40"/>
      <c r="VCF8" s="40"/>
      <c r="VCK8" s="7"/>
      <c r="VCL8" s="40"/>
      <c r="VCM8" s="40"/>
      <c r="VCN8" s="40"/>
      <c r="VCS8" s="7"/>
      <c r="VCT8" s="40"/>
      <c r="VCU8" s="40"/>
      <c r="VCV8" s="40"/>
      <c r="VDA8" s="7"/>
      <c r="VDB8" s="40"/>
      <c r="VDC8" s="40"/>
      <c r="VDD8" s="40"/>
      <c r="VDI8" s="7"/>
      <c r="VDJ8" s="40"/>
      <c r="VDK8" s="40"/>
      <c r="VDL8" s="40"/>
      <c r="VDQ8" s="7"/>
      <c r="VDR8" s="40"/>
      <c r="VDS8" s="40"/>
      <c r="VDT8" s="40"/>
      <c r="VDY8" s="7"/>
      <c r="VDZ8" s="40"/>
      <c r="VEA8" s="40"/>
      <c r="VEB8" s="40"/>
      <c r="VEG8" s="7"/>
      <c r="VEH8" s="40"/>
      <c r="VEI8" s="40"/>
      <c r="VEJ8" s="40"/>
      <c r="VEO8" s="7"/>
      <c r="VEP8" s="40"/>
      <c r="VEQ8" s="40"/>
      <c r="VER8" s="40"/>
      <c r="VEW8" s="7"/>
      <c r="VEX8" s="40"/>
      <c r="VEY8" s="40"/>
      <c r="VEZ8" s="40"/>
      <c r="VFE8" s="7"/>
      <c r="VFF8" s="40"/>
      <c r="VFG8" s="40"/>
      <c r="VFH8" s="40"/>
      <c r="VFM8" s="7"/>
      <c r="VFN8" s="40"/>
      <c r="VFO8" s="40"/>
      <c r="VFP8" s="40"/>
      <c r="VFU8" s="7"/>
      <c r="VFV8" s="40"/>
      <c r="VFW8" s="40"/>
      <c r="VFX8" s="40"/>
      <c r="VGC8" s="7"/>
      <c r="VGD8" s="40"/>
      <c r="VGE8" s="40"/>
      <c r="VGF8" s="40"/>
      <c r="VGK8" s="7"/>
      <c r="VGL8" s="40"/>
      <c r="VGM8" s="40"/>
      <c r="VGN8" s="40"/>
      <c r="VGS8" s="7"/>
      <c r="VGT8" s="40"/>
      <c r="VGU8" s="40"/>
      <c r="VGV8" s="40"/>
      <c r="VHA8" s="7"/>
      <c r="VHB8" s="40"/>
      <c r="VHC8" s="40"/>
      <c r="VHD8" s="40"/>
      <c r="VHI8" s="7"/>
      <c r="VHJ8" s="40"/>
      <c r="VHK8" s="40"/>
      <c r="VHL8" s="40"/>
      <c r="VHQ8" s="7"/>
      <c r="VHR8" s="40"/>
      <c r="VHS8" s="40"/>
      <c r="VHT8" s="40"/>
      <c r="VHY8" s="7"/>
      <c r="VHZ8" s="40"/>
      <c r="VIA8" s="40"/>
      <c r="VIB8" s="40"/>
      <c r="VIG8" s="7"/>
      <c r="VIH8" s="40"/>
      <c r="VII8" s="40"/>
      <c r="VIJ8" s="40"/>
      <c r="VIO8" s="7"/>
      <c r="VIP8" s="40"/>
      <c r="VIQ8" s="40"/>
      <c r="VIR8" s="40"/>
      <c r="VIW8" s="7"/>
      <c r="VIX8" s="40"/>
      <c r="VIY8" s="40"/>
      <c r="VIZ8" s="40"/>
      <c r="VJE8" s="7"/>
      <c r="VJF8" s="40"/>
      <c r="VJG8" s="40"/>
      <c r="VJH8" s="40"/>
      <c r="VJM8" s="7"/>
      <c r="VJN8" s="40"/>
      <c r="VJO8" s="40"/>
      <c r="VJP8" s="40"/>
      <c r="VJU8" s="7"/>
      <c r="VJV8" s="40"/>
      <c r="VJW8" s="40"/>
      <c r="VJX8" s="40"/>
      <c r="VKC8" s="7"/>
      <c r="VKD8" s="40"/>
      <c r="VKE8" s="40"/>
      <c r="VKF8" s="40"/>
      <c r="VKK8" s="7"/>
      <c r="VKL8" s="40"/>
      <c r="VKM8" s="40"/>
      <c r="VKN8" s="40"/>
      <c r="VKS8" s="7"/>
      <c r="VKT8" s="40"/>
      <c r="VKU8" s="40"/>
      <c r="VKV8" s="40"/>
      <c r="VLA8" s="7"/>
      <c r="VLB8" s="40"/>
      <c r="VLC8" s="40"/>
      <c r="VLD8" s="40"/>
      <c r="VLI8" s="7"/>
      <c r="VLJ8" s="40"/>
      <c r="VLK8" s="40"/>
      <c r="VLL8" s="40"/>
      <c r="VLQ8" s="7"/>
      <c r="VLR8" s="40"/>
      <c r="VLS8" s="40"/>
      <c r="VLT8" s="40"/>
      <c r="VLY8" s="7"/>
      <c r="VLZ8" s="40"/>
      <c r="VMA8" s="40"/>
      <c r="VMB8" s="40"/>
      <c r="VMG8" s="7"/>
      <c r="VMH8" s="40"/>
      <c r="VMI8" s="40"/>
      <c r="VMJ8" s="40"/>
      <c r="VMO8" s="7"/>
      <c r="VMP8" s="40"/>
      <c r="VMQ8" s="40"/>
      <c r="VMR8" s="40"/>
      <c r="VMW8" s="7"/>
      <c r="VMX8" s="40"/>
      <c r="VMY8" s="40"/>
      <c r="VMZ8" s="40"/>
      <c r="VNE8" s="7"/>
      <c r="VNF8" s="40"/>
      <c r="VNG8" s="40"/>
      <c r="VNH8" s="40"/>
      <c r="VNM8" s="7"/>
      <c r="VNN8" s="40"/>
      <c r="VNO8" s="40"/>
      <c r="VNP8" s="40"/>
      <c r="VNU8" s="7"/>
      <c r="VNV8" s="40"/>
      <c r="VNW8" s="40"/>
      <c r="VNX8" s="40"/>
      <c r="VOC8" s="7"/>
      <c r="VOD8" s="40"/>
      <c r="VOE8" s="40"/>
      <c r="VOF8" s="40"/>
      <c r="VOK8" s="7"/>
      <c r="VOL8" s="40"/>
      <c r="VOM8" s="40"/>
      <c r="VON8" s="40"/>
      <c r="VOS8" s="7"/>
      <c r="VOT8" s="40"/>
      <c r="VOU8" s="40"/>
      <c r="VOV8" s="40"/>
      <c r="VPA8" s="7"/>
      <c r="VPB8" s="40"/>
      <c r="VPC8" s="40"/>
      <c r="VPD8" s="40"/>
      <c r="VPI8" s="7"/>
      <c r="VPJ8" s="40"/>
      <c r="VPK8" s="40"/>
      <c r="VPL8" s="40"/>
      <c r="VPQ8" s="7"/>
      <c r="VPR8" s="40"/>
      <c r="VPS8" s="40"/>
      <c r="VPT8" s="40"/>
      <c r="VPY8" s="7"/>
      <c r="VPZ8" s="40"/>
      <c r="VQA8" s="40"/>
      <c r="VQB8" s="40"/>
      <c r="VQG8" s="7"/>
      <c r="VQH8" s="40"/>
      <c r="VQI8" s="40"/>
      <c r="VQJ8" s="40"/>
      <c r="VQO8" s="7"/>
      <c r="VQP8" s="40"/>
      <c r="VQQ8" s="40"/>
      <c r="VQR8" s="40"/>
      <c r="VQW8" s="7"/>
      <c r="VQX8" s="40"/>
      <c r="VQY8" s="40"/>
      <c r="VQZ8" s="40"/>
      <c r="VRE8" s="7"/>
      <c r="VRF8" s="40"/>
      <c r="VRG8" s="40"/>
      <c r="VRH8" s="40"/>
      <c r="VRM8" s="7"/>
      <c r="VRN8" s="40"/>
      <c r="VRO8" s="40"/>
      <c r="VRP8" s="40"/>
      <c r="VRU8" s="7"/>
      <c r="VRV8" s="40"/>
      <c r="VRW8" s="40"/>
      <c r="VRX8" s="40"/>
      <c r="VSC8" s="7"/>
      <c r="VSD8" s="40"/>
      <c r="VSE8" s="40"/>
      <c r="VSF8" s="40"/>
      <c r="VSK8" s="7"/>
      <c r="VSL8" s="40"/>
      <c r="VSM8" s="40"/>
      <c r="VSN8" s="40"/>
      <c r="VSS8" s="7"/>
      <c r="VST8" s="40"/>
      <c r="VSU8" s="40"/>
      <c r="VSV8" s="40"/>
      <c r="VTA8" s="7"/>
      <c r="VTB8" s="40"/>
      <c r="VTC8" s="40"/>
      <c r="VTD8" s="40"/>
      <c r="VTI8" s="7"/>
      <c r="VTJ8" s="40"/>
      <c r="VTK8" s="40"/>
      <c r="VTL8" s="40"/>
      <c r="VTQ8" s="7"/>
      <c r="VTR8" s="40"/>
      <c r="VTS8" s="40"/>
      <c r="VTT8" s="40"/>
      <c r="VTY8" s="7"/>
      <c r="VTZ8" s="40"/>
      <c r="VUA8" s="40"/>
      <c r="VUB8" s="40"/>
      <c r="VUG8" s="7"/>
      <c r="VUH8" s="40"/>
      <c r="VUI8" s="40"/>
      <c r="VUJ8" s="40"/>
      <c r="VUO8" s="7"/>
      <c r="VUP8" s="40"/>
      <c r="VUQ8" s="40"/>
      <c r="VUR8" s="40"/>
      <c r="VUW8" s="7"/>
      <c r="VUX8" s="40"/>
      <c r="VUY8" s="40"/>
      <c r="VUZ8" s="40"/>
      <c r="VVE8" s="7"/>
      <c r="VVF8" s="40"/>
      <c r="VVG8" s="40"/>
      <c r="VVH8" s="40"/>
      <c r="VVM8" s="7"/>
      <c r="VVN8" s="40"/>
      <c r="VVO8" s="40"/>
      <c r="VVP8" s="40"/>
      <c r="VVU8" s="7"/>
      <c r="VVV8" s="40"/>
      <c r="VVW8" s="40"/>
      <c r="VVX8" s="40"/>
      <c r="VWC8" s="7"/>
      <c r="VWD8" s="40"/>
      <c r="VWE8" s="40"/>
      <c r="VWF8" s="40"/>
      <c r="VWK8" s="7"/>
      <c r="VWL8" s="40"/>
      <c r="VWM8" s="40"/>
      <c r="VWN8" s="40"/>
      <c r="VWS8" s="7"/>
      <c r="VWT8" s="40"/>
      <c r="VWU8" s="40"/>
      <c r="VWV8" s="40"/>
      <c r="VXA8" s="7"/>
      <c r="VXB8" s="40"/>
      <c r="VXC8" s="40"/>
      <c r="VXD8" s="40"/>
      <c r="VXI8" s="7"/>
      <c r="VXJ8" s="40"/>
      <c r="VXK8" s="40"/>
      <c r="VXL8" s="40"/>
      <c r="VXQ8" s="7"/>
      <c r="VXR8" s="40"/>
      <c r="VXS8" s="40"/>
      <c r="VXT8" s="40"/>
      <c r="VXY8" s="7"/>
      <c r="VXZ8" s="40"/>
      <c r="VYA8" s="40"/>
      <c r="VYB8" s="40"/>
      <c r="VYG8" s="7"/>
      <c r="VYH8" s="40"/>
      <c r="VYI8" s="40"/>
      <c r="VYJ8" s="40"/>
      <c r="VYO8" s="7"/>
      <c r="VYP8" s="40"/>
      <c r="VYQ8" s="40"/>
      <c r="VYR8" s="40"/>
      <c r="VYW8" s="7"/>
      <c r="VYX8" s="40"/>
      <c r="VYY8" s="40"/>
      <c r="VYZ8" s="40"/>
      <c r="VZE8" s="7"/>
      <c r="VZF8" s="40"/>
      <c r="VZG8" s="40"/>
      <c r="VZH8" s="40"/>
      <c r="VZM8" s="7"/>
      <c r="VZN8" s="40"/>
      <c r="VZO8" s="40"/>
      <c r="VZP8" s="40"/>
      <c r="VZU8" s="7"/>
      <c r="VZV8" s="40"/>
      <c r="VZW8" s="40"/>
      <c r="VZX8" s="40"/>
      <c r="WAC8" s="7"/>
      <c r="WAD8" s="40"/>
      <c r="WAE8" s="40"/>
      <c r="WAF8" s="40"/>
      <c r="WAK8" s="7"/>
      <c r="WAL8" s="40"/>
      <c r="WAM8" s="40"/>
      <c r="WAN8" s="40"/>
      <c r="WAS8" s="7"/>
      <c r="WAT8" s="40"/>
      <c r="WAU8" s="40"/>
      <c r="WAV8" s="40"/>
      <c r="WBA8" s="7"/>
      <c r="WBB8" s="40"/>
      <c r="WBC8" s="40"/>
      <c r="WBD8" s="40"/>
      <c r="WBI8" s="7"/>
      <c r="WBJ8" s="40"/>
      <c r="WBK8" s="40"/>
      <c r="WBL8" s="40"/>
      <c r="WBQ8" s="7"/>
      <c r="WBR8" s="40"/>
      <c r="WBS8" s="40"/>
      <c r="WBT8" s="40"/>
      <c r="WBY8" s="7"/>
      <c r="WBZ8" s="40"/>
      <c r="WCA8" s="40"/>
      <c r="WCB8" s="40"/>
      <c r="WCG8" s="7"/>
      <c r="WCH8" s="40"/>
      <c r="WCI8" s="40"/>
      <c r="WCJ8" s="40"/>
      <c r="WCO8" s="7"/>
      <c r="WCP8" s="40"/>
      <c r="WCQ8" s="40"/>
      <c r="WCR8" s="40"/>
      <c r="WCW8" s="7"/>
      <c r="WCX8" s="40"/>
      <c r="WCY8" s="40"/>
      <c r="WCZ8" s="40"/>
      <c r="WDE8" s="7"/>
      <c r="WDF8" s="40"/>
      <c r="WDG8" s="40"/>
      <c r="WDH8" s="40"/>
      <c r="WDM8" s="7"/>
      <c r="WDN8" s="40"/>
      <c r="WDO8" s="40"/>
      <c r="WDP8" s="40"/>
      <c r="WDU8" s="7"/>
      <c r="WDV8" s="40"/>
      <c r="WDW8" s="40"/>
      <c r="WDX8" s="40"/>
      <c r="WEC8" s="7"/>
      <c r="WED8" s="40"/>
      <c r="WEE8" s="40"/>
      <c r="WEF8" s="40"/>
      <c r="WEK8" s="7"/>
      <c r="WEL8" s="40"/>
      <c r="WEM8" s="40"/>
      <c r="WEN8" s="40"/>
      <c r="WES8" s="7"/>
      <c r="WET8" s="40"/>
      <c r="WEU8" s="40"/>
      <c r="WEV8" s="40"/>
      <c r="WFA8" s="7"/>
      <c r="WFB8" s="40"/>
      <c r="WFC8" s="40"/>
      <c r="WFD8" s="40"/>
      <c r="WFI8" s="7"/>
      <c r="WFJ8" s="40"/>
      <c r="WFK8" s="40"/>
      <c r="WFL8" s="40"/>
      <c r="WFQ8" s="7"/>
      <c r="WFR8" s="40"/>
      <c r="WFS8" s="40"/>
      <c r="WFT8" s="40"/>
      <c r="WFY8" s="7"/>
      <c r="WFZ8" s="40"/>
      <c r="WGA8" s="40"/>
      <c r="WGB8" s="40"/>
      <c r="WGG8" s="7"/>
      <c r="WGH8" s="40"/>
      <c r="WGI8" s="40"/>
      <c r="WGJ8" s="40"/>
      <c r="WGO8" s="7"/>
      <c r="WGP8" s="40"/>
      <c r="WGQ8" s="40"/>
      <c r="WGR8" s="40"/>
      <c r="WGW8" s="7"/>
      <c r="WGX8" s="40"/>
      <c r="WGY8" s="40"/>
      <c r="WGZ8" s="40"/>
      <c r="WHE8" s="7"/>
      <c r="WHF8" s="40"/>
      <c r="WHG8" s="40"/>
      <c r="WHH8" s="40"/>
      <c r="WHM8" s="7"/>
      <c r="WHN8" s="40"/>
      <c r="WHO8" s="40"/>
      <c r="WHP8" s="40"/>
      <c r="WHU8" s="7"/>
      <c r="WHV8" s="40"/>
      <c r="WHW8" s="40"/>
      <c r="WHX8" s="40"/>
      <c r="WIC8" s="7"/>
      <c r="WID8" s="40"/>
      <c r="WIE8" s="40"/>
      <c r="WIF8" s="40"/>
      <c r="WIK8" s="7"/>
      <c r="WIL8" s="40"/>
      <c r="WIM8" s="40"/>
      <c r="WIN8" s="40"/>
      <c r="WIS8" s="7"/>
      <c r="WIT8" s="40"/>
      <c r="WIU8" s="40"/>
      <c r="WIV8" s="40"/>
      <c r="WJA8" s="7"/>
      <c r="WJB8" s="40"/>
      <c r="WJC8" s="40"/>
      <c r="WJD8" s="40"/>
      <c r="WJI8" s="7"/>
      <c r="WJJ8" s="40"/>
      <c r="WJK8" s="40"/>
      <c r="WJL8" s="40"/>
      <c r="WJQ8" s="7"/>
      <c r="WJR8" s="40"/>
      <c r="WJS8" s="40"/>
      <c r="WJT8" s="40"/>
      <c r="WJY8" s="7"/>
      <c r="WJZ8" s="40"/>
      <c r="WKA8" s="40"/>
      <c r="WKB8" s="40"/>
      <c r="WKG8" s="7"/>
      <c r="WKH8" s="40"/>
      <c r="WKI8" s="40"/>
      <c r="WKJ8" s="40"/>
      <c r="WKO8" s="7"/>
      <c r="WKP8" s="40"/>
      <c r="WKQ8" s="40"/>
      <c r="WKR8" s="40"/>
      <c r="WKW8" s="7"/>
      <c r="WKX8" s="40"/>
      <c r="WKY8" s="40"/>
      <c r="WKZ8" s="40"/>
      <c r="WLE8" s="7"/>
      <c r="WLF8" s="40"/>
      <c r="WLG8" s="40"/>
      <c r="WLH8" s="40"/>
      <c r="WLM8" s="7"/>
      <c r="WLN8" s="40"/>
      <c r="WLO8" s="40"/>
      <c r="WLP8" s="40"/>
      <c r="WLU8" s="7"/>
      <c r="WLV8" s="40"/>
      <c r="WLW8" s="40"/>
      <c r="WLX8" s="40"/>
      <c r="WMC8" s="7"/>
      <c r="WMD8" s="40"/>
      <c r="WME8" s="40"/>
      <c r="WMF8" s="40"/>
      <c r="WMK8" s="7"/>
      <c r="WML8" s="40"/>
      <c r="WMM8" s="40"/>
      <c r="WMN8" s="40"/>
      <c r="WMS8" s="7"/>
      <c r="WMT8" s="40"/>
      <c r="WMU8" s="40"/>
      <c r="WMV8" s="40"/>
      <c r="WNA8" s="7"/>
      <c r="WNB8" s="40"/>
      <c r="WNC8" s="40"/>
      <c r="WND8" s="40"/>
      <c r="WNI8" s="7"/>
      <c r="WNJ8" s="40"/>
      <c r="WNK8" s="40"/>
      <c r="WNL8" s="40"/>
      <c r="WNQ8" s="7"/>
      <c r="WNR8" s="40"/>
      <c r="WNS8" s="40"/>
      <c r="WNT8" s="40"/>
      <c r="WNY8" s="7"/>
      <c r="WNZ8" s="40"/>
      <c r="WOA8" s="40"/>
      <c r="WOB8" s="40"/>
      <c r="WOG8" s="7"/>
      <c r="WOH8" s="40"/>
      <c r="WOI8" s="40"/>
      <c r="WOJ8" s="40"/>
      <c r="WOO8" s="7"/>
      <c r="WOP8" s="40"/>
      <c r="WOQ8" s="40"/>
      <c r="WOR8" s="40"/>
      <c r="WOW8" s="7"/>
      <c r="WOX8" s="40"/>
      <c r="WOY8" s="40"/>
      <c r="WOZ8" s="40"/>
      <c r="WPE8" s="7"/>
      <c r="WPF8" s="40"/>
      <c r="WPG8" s="40"/>
      <c r="WPH8" s="40"/>
      <c r="WPM8" s="7"/>
      <c r="WPN8" s="40"/>
      <c r="WPO8" s="40"/>
      <c r="WPP8" s="40"/>
      <c r="WPU8" s="7"/>
      <c r="WPV8" s="40"/>
      <c r="WPW8" s="40"/>
      <c r="WPX8" s="40"/>
      <c r="WQC8" s="7"/>
      <c r="WQD8" s="40"/>
      <c r="WQE8" s="40"/>
      <c r="WQF8" s="40"/>
      <c r="WQK8" s="7"/>
      <c r="WQL8" s="40"/>
      <c r="WQM8" s="40"/>
      <c r="WQN8" s="40"/>
      <c r="WQS8" s="7"/>
      <c r="WQT8" s="40"/>
      <c r="WQU8" s="40"/>
      <c r="WQV8" s="40"/>
      <c r="WRA8" s="7"/>
      <c r="WRB8" s="40"/>
      <c r="WRC8" s="40"/>
      <c r="WRD8" s="40"/>
      <c r="WRI8" s="7"/>
      <c r="WRJ8" s="40"/>
      <c r="WRK8" s="40"/>
      <c r="WRL8" s="40"/>
      <c r="WRQ8" s="7"/>
      <c r="WRR8" s="40"/>
      <c r="WRS8" s="40"/>
      <c r="WRT8" s="40"/>
      <c r="WRY8" s="7"/>
      <c r="WRZ8" s="40"/>
      <c r="WSA8" s="40"/>
      <c r="WSB8" s="40"/>
      <c r="WSG8" s="7"/>
      <c r="WSH8" s="40"/>
      <c r="WSI8" s="40"/>
      <c r="WSJ8" s="40"/>
      <c r="WSO8" s="7"/>
      <c r="WSP8" s="40"/>
      <c r="WSQ8" s="40"/>
      <c r="WSR8" s="40"/>
      <c r="WSW8" s="7"/>
      <c r="WSX8" s="40"/>
      <c r="WSY8" s="40"/>
      <c r="WSZ8" s="40"/>
      <c r="WTE8" s="7"/>
      <c r="WTF8" s="40"/>
      <c r="WTG8" s="40"/>
      <c r="WTH8" s="40"/>
      <c r="WTM8" s="7"/>
      <c r="WTN8" s="40"/>
      <c r="WTO8" s="40"/>
      <c r="WTP8" s="40"/>
      <c r="WTU8" s="7"/>
      <c r="WTV8" s="40"/>
      <c r="WTW8" s="40"/>
      <c r="WTX8" s="40"/>
      <c r="WUC8" s="7"/>
      <c r="WUD8" s="40"/>
      <c r="WUE8" s="40"/>
      <c r="WUF8" s="40"/>
      <c r="WUK8" s="7"/>
      <c r="WUL8" s="40"/>
      <c r="WUM8" s="40"/>
      <c r="WUN8" s="40"/>
      <c r="WUS8" s="7"/>
      <c r="WUT8" s="40"/>
      <c r="WUU8" s="40"/>
      <c r="WUV8" s="40"/>
      <c r="WVA8" s="7"/>
      <c r="WVB8" s="40"/>
      <c r="WVC8" s="40"/>
      <c r="WVD8" s="40"/>
      <c r="WVI8" s="7"/>
      <c r="WVJ8" s="40"/>
      <c r="WVK8" s="40"/>
      <c r="WVL8" s="40"/>
      <c r="WVQ8" s="7"/>
      <c r="WVR8" s="40"/>
      <c r="WVS8" s="40"/>
      <c r="WVT8" s="40"/>
      <c r="WVY8" s="7"/>
      <c r="WVZ8" s="40"/>
      <c r="WWA8" s="40"/>
      <c r="WWB8" s="40"/>
      <c r="WWG8" s="7"/>
      <c r="WWH8" s="40"/>
      <c r="WWI8" s="40"/>
      <c r="WWJ8" s="40"/>
      <c r="WWO8" s="7"/>
      <c r="WWP8" s="40"/>
      <c r="WWQ8" s="40"/>
      <c r="WWR8" s="40"/>
      <c r="WWW8" s="7"/>
      <c r="WWX8" s="40"/>
      <c r="WWY8" s="40"/>
      <c r="WWZ8" s="40"/>
      <c r="WXE8" s="7"/>
      <c r="WXF8" s="40"/>
      <c r="WXG8" s="40"/>
      <c r="WXH8" s="40"/>
      <c r="WXM8" s="7"/>
      <c r="WXN8" s="40"/>
      <c r="WXO8" s="40"/>
      <c r="WXP8" s="40"/>
      <c r="WXU8" s="7"/>
      <c r="WXV8" s="40"/>
      <c r="WXW8" s="40"/>
      <c r="WXX8" s="40"/>
      <c r="WYC8" s="7"/>
      <c r="WYD8" s="40"/>
      <c r="WYE8" s="40"/>
      <c r="WYF8" s="40"/>
      <c r="WYK8" s="7"/>
      <c r="WYL8" s="40"/>
      <c r="WYM8" s="40"/>
      <c r="WYN8" s="40"/>
      <c r="WYS8" s="7"/>
      <c r="WYT8" s="40"/>
      <c r="WYU8" s="40"/>
      <c r="WYV8" s="40"/>
      <c r="WZA8" s="7"/>
      <c r="WZB8" s="40"/>
      <c r="WZC8" s="40"/>
      <c r="WZD8" s="40"/>
      <c r="WZI8" s="7"/>
      <c r="WZJ8" s="40"/>
      <c r="WZK8" s="40"/>
      <c r="WZL8" s="40"/>
      <c r="WZQ8" s="7"/>
      <c r="WZR8" s="40"/>
      <c r="WZS8" s="40"/>
      <c r="WZT8" s="40"/>
      <c r="WZY8" s="7"/>
      <c r="WZZ8" s="40"/>
      <c r="XAA8" s="40"/>
      <c r="XAB8" s="40"/>
      <c r="XAG8" s="7"/>
      <c r="XAH8" s="40"/>
      <c r="XAI8" s="40"/>
      <c r="XAJ8" s="40"/>
      <c r="XAO8" s="7"/>
      <c r="XAP8" s="40"/>
      <c r="XAQ8" s="40"/>
      <c r="XAR8" s="40"/>
      <c r="XAW8" s="7"/>
      <c r="XAX8" s="40"/>
      <c r="XAY8" s="40"/>
      <c r="XAZ8" s="40"/>
      <c r="XBE8" s="7"/>
      <c r="XBF8" s="40"/>
      <c r="XBG8" s="40"/>
      <c r="XBH8" s="40"/>
      <c r="XBM8" s="7"/>
      <c r="XBN8" s="40"/>
      <c r="XBO8" s="40"/>
      <c r="XBP8" s="40"/>
      <c r="XBU8" s="7"/>
      <c r="XBV8" s="40"/>
      <c r="XBW8" s="40"/>
      <c r="XBX8" s="40"/>
      <c r="XCC8" s="7"/>
      <c r="XCD8" s="40"/>
      <c r="XCE8" s="40"/>
      <c r="XCF8" s="40"/>
      <c r="XCK8" s="7"/>
      <c r="XCL8" s="40"/>
      <c r="XCM8" s="40"/>
      <c r="XCN8" s="40"/>
      <c r="XCS8" s="7"/>
      <c r="XCT8" s="40"/>
      <c r="XCU8" s="40"/>
      <c r="XCV8" s="40"/>
      <c r="XDA8" s="7"/>
      <c r="XDB8" s="40"/>
      <c r="XDC8" s="40"/>
      <c r="XDD8" s="40"/>
      <c r="XDI8" s="7"/>
      <c r="XDJ8" s="40"/>
      <c r="XDK8" s="40"/>
      <c r="XDL8" s="40"/>
      <c r="XDQ8" s="7"/>
      <c r="XDR8" s="40"/>
      <c r="XDS8" s="40"/>
      <c r="XDT8" s="40"/>
      <c r="XDY8" s="7"/>
      <c r="XDZ8" s="40"/>
      <c r="XEA8" s="40"/>
      <c r="XEB8" s="40"/>
      <c r="XEG8" s="7"/>
      <c r="XEH8" s="40"/>
      <c r="XEI8" s="40"/>
      <c r="XEJ8" s="40"/>
      <c r="XEO8" s="7"/>
      <c r="XEP8" s="40"/>
      <c r="XEQ8" s="40"/>
      <c r="XER8" s="40"/>
    </row>
    <row r="9" spans="1:1022 1025:2046 2049:3070 3073:4094 4097:5118 5121:6142 6145:7166 7169:8190 8193:9214 9217:10238 10241:11262 11265:12286 12289:13310 13313:14334 14337:15358 15361:16374" ht="17.25" x14ac:dyDescent="0.4">
      <c r="A9" s="124" t="s">
        <v>194</v>
      </c>
      <c r="B9" s="126" t="s">
        <v>412</v>
      </c>
      <c r="C9" s="126" t="s">
        <v>437</v>
      </c>
      <c r="D9" s="126" t="s">
        <v>453</v>
      </c>
      <c r="E9" s="126" t="s">
        <v>499</v>
      </c>
      <c r="F9" s="126" t="s">
        <v>590</v>
      </c>
      <c r="I9" s="25"/>
      <c r="J9" s="26"/>
      <c r="K9" s="26"/>
      <c r="L9" s="26"/>
      <c r="M9" s="26"/>
      <c r="N9" s="27"/>
      <c r="Q9" s="25"/>
      <c r="R9" s="26"/>
      <c r="S9" s="26"/>
      <c r="T9" s="26"/>
      <c r="U9" s="26"/>
      <c r="V9" s="27"/>
      <c r="Y9" s="25"/>
      <c r="Z9" s="26"/>
      <c r="AA9" s="26"/>
      <c r="AB9" s="26"/>
      <c r="AC9" s="26"/>
      <c r="AD9" s="27"/>
      <c r="AG9" s="25"/>
      <c r="AH9" s="26"/>
      <c r="AI9" s="26"/>
      <c r="AJ9" s="26"/>
      <c r="AK9" s="26"/>
      <c r="AL9" s="27"/>
      <c r="AO9" s="25"/>
      <c r="AP9" s="26"/>
      <c r="AQ9" s="26"/>
      <c r="AR9" s="26"/>
      <c r="AS9" s="26"/>
      <c r="AT9" s="27"/>
      <c r="AW9" s="25"/>
      <c r="AX9" s="26"/>
      <c r="AY9" s="26"/>
      <c r="AZ9" s="26"/>
      <c r="BA9" s="26"/>
      <c r="BB9" s="27"/>
      <c r="BE9" s="25"/>
      <c r="BF9" s="26"/>
      <c r="BG9" s="26"/>
      <c r="BH9" s="26"/>
      <c r="BI9" s="26"/>
      <c r="BJ9" s="27"/>
      <c r="BM9" s="25"/>
      <c r="BN9" s="26"/>
      <c r="BO9" s="26"/>
      <c r="BP9" s="26"/>
      <c r="BQ9" s="26"/>
      <c r="BR9" s="27"/>
      <c r="BU9" s="25"/>
      <c r="BV9" s="26"/>
      <c r="BW9" s="26"/>
      <c r="BX9" s="26"/>
      <c r="BY9" s="26"/>
      <c r="BZ9" s="27"/>
      <c r="CC9" s="25"/>
      <c r="CD9" s="26"/>
      <c r="CE9" s="26"/>
      <c r="CF9" s="26"/>
      <c r="CG9" s="26"/>
      <c r="CH9" s="27"/>
      <c r="CK9" s="25"/>
      <c r="CL9" s="26"/>
      <c r="CM9" s="26"/>
      <c r="CN9" s="26"/>
      <c r="CO9" s="26"/>
      <c r="CP9" s="27"/>
      <c r="CS9" s="25"/>
      <c r="CT9" s="26"/>
      <c r="CU9" s="26"/>
      <c r="CV9" s="26"/>
      <c r="CW9" s="26"/>
      <c r="CX9" s="27"/>
      <c r="DA9" s="25"/>
      <c r="DB9" s="26"/>
      <c r="DC9" s="26"/>
      <c r="DD9" s="26"/>
      <c r="DE9" s="26"/>
      <c r="DF9" s="27"/>
      <c r="DI9" s="25"/>
      <c r="DJ9" s="26"/>
      <c r="DK9" s="26"/>
      <c r="DL9" s="26"/>
      <c r="DM9" s="26"/>
      <c r="DN9" s="27"/>
      <c r="DQ9" s="25"/>
      <c r="DR9" s="26"/>
      <c r="DS9" s="26"/>
      <c r="DT9" s="26"/>
      <c r="DU9" s="26"/>
      <c r="DV9" s="27"/>
      <c r="DY9" s="25"/>
      <c r="DZ9" s="26"/>
      <c r="EA9" s="26"/>
      <c r="EB9" s="26"/>
      <c r="EC9" s="26"/>
      <c r="ED9" s="27"/>
      <c r="EG9" s="25"/>
      <c r="EH9" s="26"/>
      <c r="EI9" s="26"/>
      <c r="EJ9" s="26"/>
      <c r="EK9" s="26"/>
      <c r="EL9" s="27"/>
      <c r="EO9" s="25"/>
      <c r="EP9" s="26"/>
      <c r="EQ9" s="26"/>
      <c r="ER9" s="26"/>
      <c r="ES9" s="26"/>
      <c r="ET9" s="27"/>
      <c r="EW9" s="25"/>
      <c r="EX9" s="26"/>
      <c r="EY9" s="26"/>
      <c r="EZ9" s="26"/>
      <c r="FA9" s="26"/>
      <c r="FB9" s="27"/>
      <c r="FE9" s="25"/>
      <c r="FF9" s="26"/>
      <c r="FG9" s="26"/>
      <c r="FH9" s="26"/>
      <c r="FI9" s="26"/>
      <c r="FJ9" s="27"/>
      <c r="FM9" s="25"/>
      <c r="FN9" s="26"/>
      <c r="FO9" s="26"/>
      <c r="FP9" s="26"/>
      <c r="FQ9" s="26"/>
      <c r="FR9" s="27"/>
      <c r="FU9" s="25"/>
      <c r="FV9" s="26"/>
      <c r="FW9" s="26"/>
      <c r="FX9" s="26"/>
      <c r="FY9" s="26"/>
      <c r="FZ9" s="27"/>
      <c r="GC9" s="25"/>
      <c r="GD9" s="26"/>
      <c r="GE9" s="26"/>
      <c r="GF9" s="26"/>
      <c r="GG9" s="26"/>
      <c r="GH9" s="27"/>
      <c r="GK9" s="25"/>
      <c r="GL9" s="26"/>
      <c r="GM9" s="26"/>
      <c r="GN9" s="26"/>
      <c r="GO9" s="26"/>
      <c r="GP9" s="27"/>
      <c r="GS9" s="25"/>
      <c r="GT9" s="26"/>
      <c r="GU9" s="26"/>
      <c r="GV9" s="26"/>
      <c r="GW9" s="26"/>
      <c r="GX9" s="27"/>
      <c r="HA9" s="25"/>
      <c r="HB9" s="26"/>
      <c r="HC9" s="26"/>
      <c r="HD9" s="26"/>
      <c r="HE9" s="26"/>
      <c r="HF9" s="27"/>
      <c r="HI9" s="25"/>
      <c r="HJ9" s="26"/>
      <c r="HK9" s="26"/>
      <c r="HL9" s="26"/>
      <c r="HM9" s="26"/>
      <c r="HN9" s="27"/>
      <c r="HQ9" s="25"/>
      <c r="HR9" s="26"/>
      <c r="HS9" s="26"/>
      <c r="HT9" s="26"/>
      <c r="HU9" s="26"/>
      <c r="HV9" s="27"/>
      <c r="HY9" s="25"/>
      <c r="HZ9" s="26"/>
      <c r="IA9" s="26"/>
      <c r="IB9" s="26"/>
      <c r="IC9" s="26"/>
      <c r="ID9" s="27"/>
      <c r="IG9" s="25"/>
      <c r="IH9" s="26"/>
      <c r="II9" s="26"/>
      <c r="IJ9" s="26"/>
      <c r="IK9" s="26"/>
      <c r="IL9" s="27"/>
      <c r="IO9" s="25"/>
      <c r="IP9" s="26"/>
      <c r="IQ9" s="26"/>
      <c r="IR9" s="26"/>
      <c r="IS9" s="26"/>
      <c r="IT9" s="27"/>
      <c r="IW9" s="25"/>
      <c r="IX9" s="26"/>
      <c r="IY9" s="26"/>
      <c r="IZ9" s="26"/>
      <c r="JA9" s="26"/>
      <c r="JB9" s="27"/>
      <c r="JE9" s="25"/>
      <c r="JF9" s="26"/>
      <c r="JG9" s="26"/>
      <c r="JH9" s="26"/>
      <c r="JI9" s="26"/>
      <c r="JJ9" s="27"/>
      <c r="JM9" s="25"/>
      <c r="JN9" s="26"/>
      <c r="JO9" s="26"/>
      <c r="JP9" s="26"/>
      <c r="JQ9" s="26"/>
      <c r="JR9" s="27"/>
      <c r="JU9" s="25"/>
      <c r="JV9" s="26"/>
      <c r="JW9" s="26"/>
      <c r="JX9" s="26"/>
      <c r="JY9" s="26"/>
      <c r="JZ9" s="27"/>
      <c r="KC9" s="25"/>
      <c r="KD9" s="26"/>
      <c r="KE9" s="26"/>
      <c r="KF9" s="26"/>
      <c r="KG9" s="26"/>
      <c r="KH9" s="27"/>
      <c r="KK9" s="25"/>
      <c r="KL9" s="26"/>
      <c r="KM9" s="26"/>
      <c r="KN9" s="26"/>
      <c r="KO9" s="26"/>
      <c r="KP9" s="27"/>
      <c r="KS9" s="25"/>
      <c r="KT9" s="26"/>
      <c r="KU9" s="26"/>
      <c r="KV9" s="26"/>
      <c r="KW9" s="26"/>
      <c r="KX9" s="27"/>
      <c r="LA9" s="25"/>
      <c r="LB9" s="26"/>
      <c r="LC9" s="26"/>
      <c r="LD9" s="26"/>
      <c r="LE9" s="26"/>
      <c r="LF9" s="27"/>
      <c r="LI9" s="25"/>
      <c r="LJ9" s="26"/>
      <c r="LK9" s="26"/>
      <c r="LL9" s="26"/>
      <c r="LM9" s="26"/>
      <c r="LN9" s="27"/>
      <c r="LQ9" s="25"/>
      <c r="LR9" s="26"/>
      <c r="LS9" s="26"/>
      <c r="LT9" s="26"/>
      <c r="LU9" s="26"/>
      <c r="LV9" s="27"/>
      <c r="LY9" s="25"/>
      <c r="LZ9" s="26"/>
      <c r="MA9" s="26"/>
      <c r="MB9" s="26"/>
      <c r="MC9" s="26"/>
      <c r="MD9" s="27"/>
      <c r="MG9" s="25"/>
      <c r="MH9" s="26"/>
      <c r="MI9" s="26"/>
      <c r="MJ9" s="26"/>
      <c r="MK9" s="26"/>
      <c r="ML9" s="27"/>
      <c r="MO9" s="25"/>
      <c r="MP9" s="26"/>
      <c r="MQ9" s="26"/>
      <c r="MR9" s="26"/>
      <c r="MS9" s="26"/>
      <c r="MT9" s="27"/>
      <c r="MW9" s="25"/>
      <c r="MX9" s="26"/>
      <c r="MY9" s="26"/>
      <c r="MZ9" s="26"/>
      <c r="NA9" s="26"/>
      <c r="NB9" s="27"/>
      <c r="NE9" s="25"/>
      <c r="NF9" s="26"/>
      <c r="NG9" s="26"/>
      <c r="NH9" s="26"/>
      <c r="NI9" s="26"/>
      <c r="NJ9" s="27"/>
      <c r="NM9" s="25"/>
      <c r="NN9" s="26"/>
      <c r="NO9" s="26"/>
      <c r="NP9" s="26"/>
      <c r="NQ9" s="26"/>
      <c r="NR9" s="27"/>
      <c r="NU9" s="25"/>
      <c r="NV9" s="26"/>
      <c r="NW9" s="26"/>
      <c r="NX9" s="26"/>
      <c r="NY9" s="26"/>
      <c r="NZ9" s="27"/>
      <c r="OC9" s="25"/>
      <c r="OD9" s="26"/>
      <c r="OE9" s="26"/>
      <c r="OF9" s="26"/>
      <c r="OG9" s="26"/>
      <c r="OH9" s="27"/>
      <c r="OK9" s="25"/>
      <c r="OL9" s="26"/>
      <c r="OM9" s="26"/>
      <c r="ON9" s="26"/>
      <c r="OO9" s="26"/>
      <c r="OP9" s="27"/>
      <c r="OS9" s="25"/>
      <c r="OT9" s="26"/>
      <c r="OU9" s="26"/>
      <c r="OV9" s="26"/>
      <c r="OW9" s="26"/>
      <c r="OX9" s="27"/>
      <c r="PA9" s="25"/>
      <c r="PB9" s="26"/>
      <c r="PC9" s="26"/>
      <c r="PD9" s="26"/>
      <c r="PE9" s="26"/>
      <c r="PF9" s="27"/>
      <c r="PI9" s="25"/>
      <c r="PJ9" s="26"/>
      <c r="PK9" s="26"/>
      <c r="PL9" s="26"/>
      <c r="PM9" s="26"/>
      <c r="PN9" s="27"/>
      <c r="PQ9" s="25"/>
      <c r="PR9" s="26"/>
      <c r="PS9" s="26"/>
      <c r="PT9" s="26"/>
      <c r="PU9" s="26"/>
      <c r="PV9" s="27"/>
      <c r="PY9" s="25"/>
      <c r="PZ9" s="26"/>
      <c r="QA9" s="26"/>
      <c r="QB9" s="26"/>
      <c r="QC9" s="26"/>
      <c r="QD9" s="27"/>
      <c r="QG9" s="25"/>
      <c r="QH9" s="26"/>
      <c r="QI9" s="26"/>
      <c r="QJ9" s="26"/>
      <c r="QK9" s="26"/>
      <c r="QL9" s="27"/>
      <c r="QO9" s="25"/>
      <c r="QP9" s="26"/>
      <c r="QQ9" s="26"/>
      <c r="QR9" s="26"/>
      <c r="QS9" s="26"/>
      <c r="QT9" s="27"/>
      <c r="QW9" s="25"/>
      <c r="QX9" s="26"/>
      <c r="QY9" s="26"/>
      <c r="QZ9" s="26"/>
      <c r="RA9" s="26"/>
      <c r="RB9" s="27"/>
      <c r="RE9" s="25"/>
      <c r="RF9" s="26"/>
      <c r="RG9" s="26"/>
      <c r="RH9" s="26"/>
      <c r="RI9" s="26"/>
      <c r="RJ9" s="27"/>
      <c r="RM9" s="25"/>
      <c r="RN9" s="26"/>
      <c r="RO9" s="26"/>
      <c r="RP9" s="26"/>
      <c r="RQ9" s="26"/>
      <c r="RR9" s="27"/>
      <c r="RU9" s="25"/>
      <c r="RV9" s="26"/>
      <c r="RW9" s="26"/>
      <c r="RX9" s="26"/>
      <c r="RY9" s="26"/>
      <c r="RZ9" s="27"/>
      <c r="SC9" s="25"/>
      <c r="SD9" s="26"/>
      <c r="SE9" s="26"/>
      <c r="SF9" s="26"/>
      <c r="SG9" s="26"/>
      <c r="SH9" s="27"/>
      <c r="SK9" s="25"/>
      <c r="SL9" s="26"/>
      <c r="SM9" s="26"/>
      <c r="SN9" s="26"/>
      <c r="SO9" s="26"/>
      <c r="SP9" s="27"/>
      <c r="SS9" s="25"/>
      <c r="ST9" s="26"/>
      <c r="SU9" s="26"/>
      <c r="SV9" s="26"/>
      <c r="SW9" s="26"/>
      <c r="SX9" s="27"/>
      <c r="TA9" s="25"/>
      <c r="TB9" s="26"/>
      <c r="TC9" s="26"/>
      <c r="TD9" s="26"/>
      <c r="TE9" s="26"/>
      <c r="TF9" s="27"/>
      <c r="TI9" s="25"/>
      <c r="TJ9" s="26"/>
      <c r="TK9" s="26"/>
      <c r="TL9" s="26"/>
      <c r="TM9" s="26"/>
      <c r="TN9" s="27"/>
      <c r="TQ9" s="25"/>
      <c r="TR9" s="26"/>
      <c r="TS9" s="26"/>
      <c r="TT9" s="26"/>
      <c r="TU9" s="26"/>
      <c r="TV9" s="27"/>
      <c r="TY9" s="25"/>
      <c r="TZ9" s="26"/>
      <c r="UA9" s="26"/>
      <c r="UB9" s="26"/>
      <c r="UC9" s="26"/>
      <c r="UD9" s="27"/>
      <c r="UG9" s="25"/>
      <c r="UH9" s="26"/>
      <c r="UI9" s="26"/>
      <c r="UJ9" s="26"/>
      <c r="UK9" s="26"/>
      <c r="UL9" s="27"/>
      <c r="UO9" s="25"/>
      <c r="UP9" s="26"/>
      <c r="UQ9" s="26"/>
      <c r="UR9" s="26"/>
      <c r="US9" s="26"/>
      <c r="UT9" s="27"/>
      <c r="UW9" s="25"/>
      <c r="UX9" s="26"/>
      <c r="UY9" s="26"/>
      <c r="UZ9" s="26"/>
      <c r="VA9" s="26"/>
      <c r="VB9" s="27"/>
      <c r="VE9" s="25"/>
      <c r="VF9" s="26"/>
      <c r="VG9" s="26"/>
      <c r="VH9" s="26"/>
      <c r="VI9" s="26"/>
      <c r="VJ9" s="27"/>
      <c r="VM9" s="25"/>
      <c r="VN9" s="26"/>
      <c r="VO9" s="26"/>
      <c r="VP9" s="26"/>
      <c r="VQ9" s="26"/>
      <c r="VR9" s="27"/>
      <c r="VU9" s="25"/>
      <c r="VV9" s="26"/>
      <c r="VW9" s="26"/>
      <c r="VX9" s="26"/>
      <c r="VY9" s="26"/>
      <c r="VZ9" s="27"/>
      <c r="WC9" s="25"/>
      <c r="WD9" s="26"/>
      <c r="WE9" s="26"/>
      <c r="WF9" s="26"/>
      <c r="WG9" s="26"/>
      <c r="WH9" s="27"/>
      <c r="WK9" s="25"/>
      <c r="WL9" s="26"/>
      <c r="WM9" s="26"/>
      <c r="WN9" s="26"/>
      <c r="WO9" s="26"/>
      <c r="WP9" s="27"/>
      <c r="WS9" s="25"/>
      <c r="WT9" s="26"/>
      <c r="WU9" s="26"/>
      <c r="WV9" s="26"/>
      <c r="WW9" s="26"/>
      <c r="WX9" s="27"/>
      <c r="XA9" s="25"/>
      <c r="XB9" s="26"/>
      <c r="XC9" s="26"/>
      <c r="XD9" s="26"/>
      <c r="XE9" s="26"/>
      <c r="XF9" s="27"/>
      <c r="XI9" s="25"/>
      <c r="XJ9" s="26"/>
      <c r="XK9" s="26"/>
      <c r="XL9" s="26"/>
      <c r="XM9" s="26"/>
      <c r="XN9" s="27"/>
      <c r="XQ9" s="25"/>
      <c r="XR9" s="26"/>
      <c r="XS9" s="26"/>
      <c r="XT9" s="26"/>
      <c r="XU9" s="26"/>
      <c r="XV9" s="27"/>
      <c r="XY9" s="25"/>
      <c r="XZ9" s="26"/>
      <c r="YA9" s="26"/>
      <c r="YB9" s="26"/>
      <c r="YC9" s="26"/>
      <c r="YD9" s="27"/>
      <c r="YG9" s="25"/>
      <c r="YH9" s="26"/>
      <c r="YI9" s="26"/>
      <c r="YJ9" s="26"/>
      <c r="YK9" s="26"/>
      <c r="YL9" s="27"/>
      <c r="YO9" s="25"/>
      <c r="YP9" s="26"/>
      <c r="YQ9" s="26"/>
      <c r="YR9" s="26"/>
      <c r="YS9" s="26"/>
      <c r="YT9" s="27"/>
      <c r="YW9" s="25"/>
      <c r="YX9" s="26"/>
      <c r="YY9" s="26"/>
      <c r="YZ9" s="26"/>
      <c r="ZA9" s="26"/>
      <c r="ZB9" s="27"/>
      <c r="ZE9" s="25"/>
      <c r="ZF9" s="26"/>
      <c r="ZG9" s="26"/>
      <c r="ZH9" s="26"/>
      <c r="ZI9" s="26"/>
      <c r="ZJ9" s="27"/>
      <c r="ZM9" s="25"/>
      <c r="ZN9" s="26"/>
      <c r="ZO9" s="26"/>
      <c r="ZP9" s="26"/>
      <c r="ZQ9" s="26"/>
      <c r="ZR9" s="27"/>
      <c r="ZU9" s="25"/>
      <c r="ZV9" s="26"/>
      <c r="ZW9" s="26"/>
      <c r="ZX9" s="26"/>
      <c r="ZY9" s="26"/>
      <c r="ZZ9" s="27"/>
      <c r="AAC9" s="25"/>
      <c r="AAD9" s="26"/>
      <c r="AAE9" s="26"/>
      <c r="AAF9" s="26"/>
      <c r="AAG9" s="26"/>
      <c r="AAH9" s="27"/>
      <c r="AAK9" s="25"/>
      <c r="AAL9" s="26"/>
      <c r="AAM9" s="26"/>
      <c r="AAN9" s="26"/>
      <c r="AAO9" s="26"/>
      <c r="AAP9" s="27"/>
      <c r="AAS9" s="25"/>
      <c r="AAT9" s="26"/>
      <c r="AAU9" s="26"/>
      <c r="AAV9" s="26"/>
      <c r="AAW9" s="26"/>
      <c r="AAX9" s="27"/>
      <c r="ABA9" s="25"/>
      <c r="ABB9" s="26"/>
      <c r="ABC9" s="26"/>
      <c r="ABD9" s="26"/>
      <c r="ABE9" s="26"/>
      <c r="ABF9" s="27"/>
      <c r="ABI9" s="25"/>
      <c r="ABJ9" s="26"/>
      <c r="ABK9" s="26"/>
      <c r="ABL9" s="26"/>
      <c r="ABM9" s="26"/>
      <c r="ABN9" s="27"/>
      <c r="ABQ9" s="25"/>
      <c r="ABR9" s="26"/>
      <c r="ABS9" s="26"/>
      <c r="ABT9" s="26"/>
      <c r="ABU9" s="26"/>
      <c r="ABV9" s="27"/>
      <c r="ABY9" s="25"/>
      <c r="ABZ9" s="26"/>
      <c r="ACA9" s="26"/>
      <c r="ACB9" s="26"/>
      <c r="ACC9" s="26"/>
      <c r="ACD9" s="27"/>
      <c r="ACG9" s="25"/>
      <c r="ACH9" s="26"/>
      <c r="ACI9" s="26"/>
      <c r="ACJ9" s="26"/>
      <c r="ACK9" s="26"/>
      <c r="ACL9" s="27"/>
      <c r="ACO9" s="25"/>
      <c r="ACP9" s="26"/>
      <c r="ACQ9" s="26"/>
      <c r="ACR9" s="26"/>
      <c r="ACS9" s="26"/>
      <c r="ACT9" s="27"/>
      <c r="ACW9" s="25"/>
      <c r="ACX9" s="26"/>
      <c r="ACY9" s="26"/>
      <c r="ACZ9" s="26"/>
      <c r="ADA9" s="26"/>
      <c r="ADB9" s="27"/>
      <c r="ADE9" s="25"/>
      <c r="ADF9" s="26"/>
      <c r="ADG9" s="26"/>
      <c r="ADH9" s="26"/>
      <c r="ADI9" s="26"/>
      <c r="ADJ9" s="27"/>
      <c r="ADM9" s="25"/>
      <c r="ADN9" s="26"/>
      <c r="ADO9" s="26"/>
      <c r="ADP9" s="26"/>
      <c r="ADQ9" s="26"/>
      <c r="ADR9" s="27"/>
      <c r="ADU9" s="25"/>
      <c r="ADV9" s="26"/>
      <c r="ADW9" s="26"/>
      <c r="ADX9" s="26"/>
      <c r="ADY9" s="26"/>
      <c r="ADZ9" s="27"/>
      <c r="AEC9" s="25"/>
      <c r="AED9" s="26"/>
      <c r="AEE9" s="26"/>
      <c r="AEF9" s="26"/>
      <c r="AEG9" s="26"/>
      <c r="AEH9" s="27"/>
      <c r="AEK9" s="25"/>
      <c r="AEL9" s="26"/>
      <c r="AEM9" s="26"/>
      <c r="AEN9" s="26"/>
      <c r="AEO9" s="26"/>
      <c r="AEP9" s="27"/>
      <c r="AES9" s="25"/>
      <c r="AET9" s="26"/>
      <c r="AEU9" s="26"/>
      <c r="AEV9" s="26"/>
      <c r="AEW9" s="26"/>
      <c r="AEX9" s="27"/>
      <c r="AFA9" s="25"/>
      <c r="AFB9" s="26"/>
      <c r="AFC9" s="26"/>
      <c r="AFD9" s="26"/>
      <c r="AFE9" s="26"/>
      <c r="AFF9" s="27"/>
      <c r="AFI9" s="25"/>
      <c r="AFJ9" s="26"/>
      <c r="AFK9" s="26"/>
      <c r="AFL9" s="26"/>
      <c r="AFM9" s="26"/>
      <c r="AFN9" s="27"/>
      <c r="AFQ9" s="25"/>
      <c r="AFR9" s="26"/>
      <c r="AFS9" s="26"/>
      <c r="AFT9" s="26"/>
      <c r="AFU9" s="26"/>
      <c r="AFV9" s="27"/>
      <c r="AFY9" s="25"/>
      <c r="AFZ9" s="26"/>
      <c r="AGA9" s="26"/>
      <c r="AGB9" s="26"/>
      <c r="AGC9" s="26"/>
      <c r="AGD9" s="27"/>
      <c r="AGG9" s="25"/>
      <c r="AGH9" s="26"/>
      <c r="AGI9" s="26"/>
      <c r="AGJ9" s="26"/>
      <c r="AGK9" s="26"/>
      <c r="AGL9" s="27"/>
      <c r="AGO9" s="25"/>
      <c r="AGP9" s="26"/>
      <c r="AGQ9" s="26"/>
      <c r="AGR9" s="26"/>
      <c r="AGS9" s="26"/>
      <c r="AGT9" s="27"/>
      <c r="AGW9" s="25"/>
      <c r="AGX9" s="26"/>
      <c r="AGY9" s="26"/>
      <c r="AGZ9" s="26"/>
      <c r="AHA9" s="26"/>
      <c r="AHB9" s="27"/>
      <c r="AHE9" s="25"/>
      <c r="AHF9" s="26"/>
      <c r="AHG9" s="26"/>
      <c r="AHH9" s="26"/>
      <c r="AHI9" s="26"/>
      <c r="AHJ9" s="27"/>
      <c r="AHM9" s="25"/>
      <c r="AHN9" s="26"/>
      <c r="AHO9" s="26"/>
      <c r="AHP9" s="26"/>
      <c r="AHQ9" s="26"/>
      <c r="AHR9" s="27"/>
      <c r="AHU9" s="25"/>
      <c r="AHV9" s="26"/>
      <c r="AHW9" s="26"/>
      <c r="AHX9" s="26"/>
      <c r="AHY9" s="26"/>
      <c r="AHZ9" s="27"/>
      <c r="AIC9" s="25"/>
      <c r="AID9" s="26"/>
      <c r="AIE9" s="26"/>
      <c r="AIF9" s="26"/>
      <c r="AIG9" s="26"/>
      <c r="AIH9" s="27"/>
      <c r="AIK9" s="25"/>
      <c r="AIL9" s="26"/>
      <c r="AIM9" s="26"/>
      <c r="AIN9" s="26"/>
      <c r="AIO9" s="26"/>
      <c r="AIP9" s="27"/>
      <c r="AIS9" s="25"/>
      <c r="AIT9" s="26"/>
      <c r="AIU9" s="26"/>
      <c r="AIV9" s="26"/>
      <c r="AIW9" s="26"/>
      <c r="AIX9" s="27"/>
      <c r="AJA9" s="25"/>
      <c r="AJB9" s="26"/>
      <c r="AJC9" s="26"/>
      <c r="AJD9" s="26"/>
      <c r="AJE9" s="26"/>
      <c r="AJF9" s="27"/>
      <c r="AJI9" s="25"/>
      <c r="AJJ9" s="26"/>
      <c r="AJK9" s="26"/>
      <c r="AJL9" s="26"/>
      <c r="AJM9" s="26"/>
      <c r="AJN9" s="27"/>
      <c r="AJQ9" s="25"/>
      <c r="AJR9" s="26"/>
      <c r="AJS9" s="26"/>
      <c r="AJT9" s="26"/>
      <c r="AJU9" s="26"/>
      <c r="AJV9" s="27"/>
      <c r="AJY9" s="25"/>
      <c r="AJZ9" s="26"/>
      <c r="AKA9" s="26"/>
      <c r="AKB9" s="26"/>
      <c r="AKC9" s="26"/>
      <c r="AKD9" s="27"/>
      <c r="AKG9" s="25"/>
      <c r="AKH9" s="26"/>
      <c r="AKI9" s="26"/>
      <c r="AKJ9" s="26"/>
      <c r="AKK9" s="26"/>
      <c r="AKL9" s="27"/>
      <c r="AKO9" s="25"/>
      <c r="AKP9" s="26"/>
      <c r="AKQ9" s="26"/>
      <c r="AKR9" s="26"/>
      <c r="AKS9" s="26"/>
      <c r="AKT9" s="27"/>
      <c r="AKW9" s="25"/>
      <c r="AKX9" s="26"/>
      <c r="AKY9" s="26"/>
      <c r="AKZ9" s="26"/>
      <c r="ALA9" s="26"/>
      <c r="ALB9" s="27"/>
      <c r="ALE9" s="25"/>
      <c r="ALF9" s="26"/>
      <c r="ALG9" s="26"/>
      <c r="ALH9" s="26"/>
      <c r="ALI9" s="26"/>
      <c r="ALJ9" s="27"/>
      <c r="ALM9" s="25"/>
      <c r="ALN9" s="26"/>
      <c r="ALO9" s="26"/>
      <c r="ALP9" s="26"/>
      <c r="ALQ9" s="26"/>
      <c r="ALR9" s="27"/>
      <c r="ALU9" s="25"/>
      <c r="ALV9" s="26"/>
      <c r="ALW9" s="26"/>
      <c r="ALX9" s="26"/>
      <c r="ALY9" s="26"/>
      <c r="ALZ9" s="27"/>
      <c r="AMC9" s="25"/>
      <c r="AMD9" s="26"/>
      <c r="AME9" s="26"/>
      <c r="AMF9" s="26"/>
      <c r="AMG9" s="26"/>
      <c r="AMH9" s="27"/>
      <c r="AMK9" s="25"/>
      <c r="AML9" s="26"/>
      <c r="AMM9" s="26"/>
      <c r="AMN9" s="26"/>
      <c r="AMO9" s="26"/>
      <c r="AMP9" s="27"/>
      <c r="AMS9" s="25"/>
      <c r="AMT9" s="26"/>
      <c r="AMU9" s="26"/>
      <c r="AMV9" s="26"/>
      <c r="AMW9" s="26"/>
      <c r="AMX9" s="27"/>
      <c r="ANA9" s="25"/>
      <c r="ANB9" s="26"/>
      <c r="ANC9" s="26"/>
      <c r="AND9" s="26"/>
      <c r="ANE9" s="26"/>
      <c r="ANF9" s="27"/>
      <c r="ANI9" s="25"/>
      <c r="ANJ9" s="26"/>
      <c r="ANK9" s="26"/>
      <c r="ANL9" s="26"/>
      <c r="ANM9" s="26"/>
      <c r="ANN9" s="27"/>
      <c r="ANQ9" s="25"/>
      <c r="ANR9" s="26"/>
      <c r="ANS9" s="26"/>
      <c r="ANT9" s="26"/>
      <c r="ANU9" s="26"/>
      <c r="ANV9" s="27"/>
      <c r="ANY9" s="25"/>
      <c r="ANZ9" s="26"/>
      <c r="AOA9" s="26"/>
      <c r="AOB9" s="26"/>
      <c r="AOC9" s="26"/>
      <c r="AOD9" s="27"/>
      <c r="AOG9" s="25"/>
      <c r="AOH9" s="26"/>
      <c r="AOI9" s="26"/>
      <c r="AOJ9" s="26"/>
      <c r="AOK9" s="26"/>
      <c r="AOL9" s="27"/>
      <c r="AOO9" s="25"/>
      <c r="AOP9" s="26"/>
      <c r="AOQ9" s="26"/>
      <c r="AOR9" s="26"/>
      <c r="AOS9" s="26"/>
      <c r="AOT9" s="27"/>
      <c r="AOW9" s="25"/>
      <c r="AOX9" s="26"/>
      <c r="AOY9" s="26"/>
      <c r="AOZ9" s="26"/>
      <c r="APA9" s="26"/>
      <c r="APB9" s="27"/>
      <c r="APE9" s="25"/>
      <c r="APF9" s="26"/>
      <c r="APG9" s="26"/>
      <c r="APH9" s="26"/>
      <c r="API9" s="26"/>
      <c r="APJ9" s="27"/>
      <c r="APM9" s="25"/>
      <c r="APN9" s="26"/>
      <c r="APO9" s="26"/>
      <c r="APP9" s="26"/>
      <c r="APQ9" s="26"/>
      <c r="APR9" s="27"/>
      <c r="APU9" s="25"/>
      <c r="APV9" s="26"/>
      <c r="APW9" s="26"/>
      <c r="APX9" s="26"/>
      <c r="APY9" s="26"/>
      <c r="APZ9" s="27"/>
      <c r="AQC9" s="25"/>
      <c r="AQD9" s="26"/>
      <c r="AQE9" s="26"/>
      <c r="AQF9" s="26"/>
      <c r="AQG9" s="26"/>
      <c r="AQH9" s="27"/>
      <c r="AQK9" s="25"/>
      <c r="AQL9" s="26"/>
      <c r="AQM9" s="26"/>
      <c r="AQN9" s="26"/>
      <c r="AQO9" s="26"/>
      <c r="AQP9" s="27"/>
      <c r="AQS9" s="25"/>
      <c r="AQT9" s="26"/>
      <c r="AQU9" s="26"/>
      <c r="AQV9" s="26"/>
      <c r="AQW9" s="26"/>
      <c r="AQX9" s="27"/>
      <c r="ARA9" s="25"/>
      <c r="ARB9" s="26"/>
      <c r="ARC9" s="26"/>
      <c r="ARD9" s="26"/>
      <c r="ARE9" s="26"/>
      <c r="ARF9" s="27"/>
      <c r="ARI9" s="25"/>
      <c r="ARJ9" s="26"/>
      <c r="ARK9" s="26"/>
      <c r="ARL9" s="26"/>
      <c r="ARM9" s="26"/>
      <c r="ARN9" s="27"/>
      <c r="ARQ9" s="25"/>
      <c r="ARR9" s="26"/>
      <c r="ARS9" s="26"/>
      <c r="ART9" s="26"/>
      <c r="ARU9" s="26"/>
      <c r="ARV9" s="27"/>
      <c r="ARY9" s="25"/>
      <c r="ARZ9" s="26"/>
      <c r="ASA9" s="26"/>
      <c r="ASB9" s="26"/>
      <c r="ASC9" s="26"/>
      <c r="ASD9" s="27"/>
      <c r="ASG9" s="25"/>
      <c r="ASH9" s="26"/>
      <c r="ASI9" s="26"/>
      <c r="ASJ9" s="26"/>
      <c r="ASK9" s="26"/>
      <c r="ASL9" s="27"/>
      <c r="ASO9" s="25"/>
      <c r="ASP9" s="26"/>
      <c r="ASQ9" s="26"/>
      <c r="ASR9" s="26"/>
      <c r="ASS9" s="26"/>
      <c r="AST9" s="27"/>
      <c r="ASW9" s="25"/>
      <c r="ASX9" s="26"/>
      <c r="ASY9" s="26"/>
      <c r="ASZ9" s="26"/>
      <c r="ATA9" s="26"/>
      <c r="ATB9" s="27"/>
      <c r="ATE9" s="25"/>
      <c r="ATF9" s="26"/>
      <c r="ATG9" s="26"/>
      <c r="ATH9" s="26"/>
      <c r="ATI9" s="26"/>
      <c r="ATJ9" s="27"/>
      <c r="ATM9" s="25"/>
      <c r="ATN9" s="26"/>
      <c r="ATO9" s="26"/>
      <c r="ATP9" s="26"/>
      <c r="ATQ9" s="26"/>
      <c r="ATR9" s="27"/>
      <c r="ATU9" s="25"/>
      <c r="ATV9" s="26"/>
      <c r="ATW9" s="26"/>
      <c r="ATX9" s="26"/>
      <c r="ATY9" s="26"/>
      <c r="ATZ9" s="27"/>
      <c r="AUC9" s="25"/>
      <c r="AUD9" s="26"/>
      <c r="AUE9" s="26"/>
      <c r="AUF9" s="26"/>
      <c r="AUG9" s="26"/>
      <c r="AUH9" s="27"/>
      <c r="AUK9" s="25"/>
      <c r="AUL9" s="26"/>
      <c r="AUM9" s="26"/>
      <c r="AUN9" s="26"/>
      <c r="AUO9" s="26"/>
      <c r="AUP9" s="27"/>
      <c r="AUS9" s="25"/>
      <c r="AUT9" s="26"/>
      <c r="AUU9" s="26"/>
      <c r="AUV9" s="26"/>
      <c r="AUW9" s="26"/>
      <c r="AUX9" s="27"/>
      <c r="AVA9" s="25"/>
      <c r="AVB9" s="26"/>
      <c r="AVC9" s="26"/>
      <c r="AVD9" s="26"/>
      <c r="AVE9" s="26"/>
      <c r="AVF9" s="27"/>
      <c r="AVI9" s="25"/>
      <c r="AVJ9" s="26"/>
      <c r="AVK9" s="26"/>
      <c r="AVL9" s="26"/>
      <c r="AVM9" s="26"/>
      <c r="AVN9" s="27"/>
      <c r="AVQ9" s="25"/>
      <c r="AVR9" s="26"/>
      <c r="AVS9" s="26"/>
      <c r="AVT9" s="26"/>
      <c r="AVU9" s="26"/>
      <c r="AVV9" s="27"/>
      <c r="AVY9" s="25"/>
      <c r="AVZ9" s="26"/>
      <c r="AWA9" s="26"/>
      <c r="AWB9" s="26"/>
      <c r="AWC9" s="26"/>
      <c r="AWD9" s="27"/>
      <c r="AWG9" s="25"/>
      <c r="AWH9" s="26"/>
      <c r="AWI9" s="26"/>
      <c r="AWJ9" s="26"/>
      <c r="AWK9" s="26"/>
      <c r="AWL9" s="27"/>
      <c r="AWO9" s="25"/>
      <c r="AWP9" s="26"/>
      <c r="AWQ9" s="26"/>
      <c r="AWR9" s="26"/>
      <c r="AWS9" s="26"/>
      <c r="AWT9" s="27"/>
      <c r="AWW9" s="25"/>
      <c r="AWX9" s="26"/>
      <c r="AWY9" s="26"/>
      <c r="AWZ9" s="26"/>
      <c r="AXA9" s="26"/>
      <c r="AXB9" s="27"/>
      <c r="AXE9" s="25"/>
      <c r="AXF9" s="26"/>
      <c r="AXG9" s="26"/>
      <c r="AXH9" s="26"/>
      <c r="AXI9" s="26"/>
      <c r="AXJ9" s="27"/>
      <c r="AXM9" s="25"/>
      <c r="AXN9" s="26"/>
      <c r="AXO9" s="26"/>
      <c r="AXP9" s="26"/>
      <c r="AXQ9" s="26"/>
      <c r="AXR9" s="27"/>
      <c r="AXU9" s="25"/>
      <c r="AXV9" s="26"/>
      <c r="AXW9" s="26"/>
      <c r="AXX9" s="26"/>
      <c r="AXY9" s="26"/>
      <c r="AXZ9" s="27"/>
      <c r="AYC9" s="25"/>
      <c r="AYD9" s="26"/>
      <c r="AYE9" s="26"/>
      <c r="AYF9" s="26"/>
      <c r="AYG9" s="26"/>
      <c r="AYH9" s="27"/>
      <c r="AYK9" s="25"/>
      <c r="AYL9" s="26"/>
      <c r="AYM9" s="26"/>
      <c r="AYN9" s="26"/>
      <c r="AYO9" s="26"/>
      <c r="AYP9" s="27"/>
      <c r="AYS9" s="25"/>
      <c r="AYT9" s="26"/>
      <c r="AYU9" s="26"/>
      <c r="AYV9" s="26"/>
      <c r="AYW9" s="26"/>
      <c r="AYX9" s="27"/>
      <c r="AZA9" s="25"/>
      <c r="AZB9" s="26"/>
      <c r="AZC9" s="26"/>
      <c r="AZD9" s="26"/>
      <c r="AZE9" s="26"/>
      <c r="AZF9" s="27"/>
      <c r="AZI9" s="25"/>
      <c r="AZJ9" s="26"/>
      <c r="AZK9" s="26"/>
      <c r="AZL9" s="26"/>
      <c r="AZM9" s="26"/>
      <c r="AZN9" s="27"/>
      <c r="AZQ9" s="25"/>
      <c r="AZR9" s="26"/>
      <c r="AZS9" s="26"/>
      <c r="AZT9" s="26"/>
      <c r="AZU9" s="26"/>
      <c r="AZV9" s="27"/>
      <c r="AZY9" s="25"/>
      <c r="AZZ9" s="26"/>
      <c r="BAA9" s="26"/>
      <c r="BAB9" s="26"/>
      <c r="BAC9" s="26"/>
      <c r="BAD9" s="27"/>
      <c r="BAG9" s="25"/>
      <c r="BAH9" s="26"/>
      <c r="BAI9" s="26"/>
      <c r="BAJ9" s="26"/>
      <c r="BAK9" s="26"/>
      <c r="BAL9" s="27"/>
      <c r="BAO9" s="25"/>
      <c r="BAP9" s="26"/>
      <c r="BAQ9" s="26"/>
      <c r="BAR9" s="26"/>
      <c r="BAS9" s="26"/>
      <c r="BAT9" s="27"/>
      <c r="BAW9" s="25"/>
      <c r="BAX9" s="26"/>
      <c r="BAY9" s="26"/>
      <c r="BAZ9" s="26"/>
      <c r="BBA9" s="26"/>
      <c r="BBB9" s="27"/>
      <c r="BBE9" s="25"/>
      <c r="BBF9" s="26"/>
      <c r="BBG9" s="26"/>
      <c r="BBH9" s="26"/>
      <c r="BBI9" s="26"/>
      <c r="BBJ9" s="27"/>
      <c r="BBM9" s="25"/>
      <c r="BBN9" s="26"/>
      <c r="BBO9" s="26"/>
      <c r="BBP9" s="26"/>
      <c r="BBQ9" s="26"/>
      <c r="BBR9" s="27"/>
      <c r="BBU9" s="25"/>
      <c r="BBV9" s="26"/>
      <c r="BBW9" s="26"/>
      <c r="BBX9" s="26"/>
      <c r="BBY9" s="26"/>
      <c r="BBZ9" s="27"/>
      <c r="BCC9" s="25"/>
      <c r="BCD9" s="26"/>
      <c r="BCE9" s="26"/>
      <c r="BCF9" s="26"/>
      <c r="BCG9" s="26"/>
      <c r="BCH9" s="27"/>
      <c r="BCK9" s="25"/>
      <c r="BCL9" s="26"/>
      <c r="BCM9" s="26"/>
      <c r="BCN9" s="26"/>
      <c r="BCO9" s="26"/>
      <c r="BCP9" s="27"/>
      <c r="BCS9" s="25"/>
      <c r="BCT9" s="26"/>
      <c r="BCU9" s="26"/>
      <c r="BCV9" s="26"/>
      <c r="BCW9" s="26"/>
      <c r="BCX9" s="27"/>
      <c r="BDA9" s="25"/>
      <c r="BDB9" s="26"/>
      <c r="BDC9" s="26"/>
      <c r="BDD9" s="26"/>
      <c r="BDE9" s="26"/>
      <c r="BDF9" s="27"/>
      <c r="BDI9" s="25"/>
      <c r="BDJ9" s="26"/>
      <c r="BDK9" s="26"/>
      <c r="BDL9" s="26"/>
      <c r="BDM9" s="26"/>
      <c r="BDN9" s="27"/>
      <c r="BDQ9" s="25"/>
      <c r="BDR9" s="26"/>
      <c r="BDS9" s="26"/>
      <c r="BDT9" s="26"/>
      <c r="BDU9" s="26"/>
      <c r="BDV9" s="27"/>
      <c r="BDY9" s="25"/>
      <c r="BDZ9" s="26"/>
      <c r="BEA9" s="26"/>
      <c r="BEB9" s="26"/>
      <c r="BEC9" s="26"/>
      <c r="BED9" s="27"/>
      <c r="BEG9" s="25"/>
      <c r="BEH9" s="26"/>
      <c r="BEI9" s="26"/>
      <c r="BEJ9" s="26"/>
      <c r="BEK9" s="26"/>
      <c r="BEL9" s="27"/>
      <c r="BEO9" s="25"/>
      <c r="BEP9" s="26"/>
      <c r="BEQ9" s="26"/>
      <c r="BER9" s="26"/>
      <c r="BES9" s="26"/>
      <c r="BET9" s="27"/>
      <c r="BEW9" s="25"/>
      <c r="BEX9" s="26"/>
      <c r="BEY9" s="26"/>
      <c r="BEZ9" s="26"/>
      <c r="BFA9" s="26"/>
      <c r="BFB9" s="27"/>
      <c r="BFE9" s="25"/>
      <c r="BFF9" s="26"/>
      <c r="BFG9" s="26"/>
      <c r="BFH9" s="26"/>
      <c r="BFI9" s="26"/>
      <c r="BFJ9" s="27"/>
      <c r="BFM9" s="25"/>
      <c r="BFN9" s="26"/>
      <c r="BFO9" s="26"/>
      <c r="BFP9" s="26"/>
      <c r="BFQ9" s="26"/>
      <c r="BFR9" s="27"/>
      <c r="BFU9" s="25"/>
      <c r="BFV9" s="26"/>
      <c r="BFW9" s="26"/>
      <c r="BFX9" s="26"/>
      <c r="BFY9" s="26"/>
      <c r="BFZ9" s="27"/>
      <c r="BGC9" s="25"/>
      <c r="BGD9" s="26"/>
      <c r="BGE9" s="26"/>
      <c r="BGF9" s="26"/>
      <c r="BGG9" s="26"/>
      <c r="BGH9" s="27"/>
      <c r="BGK9" s="25"/>
      <c r="BGL9" s="26"/>
      <c r="BGM9" s="26"/>
      <c r="BGN9" s="26"/>
      <c r="BGO9" s="26"/>
      <c r="BGP9" s="27"/>
      <c r="BGS9" s="25"/>
      <c r="BGT9" s="26"/>
      <c r="BGU9" s="26"/>
      <c r="BGV9" s="26"/>
      <c r="BGW9" s="26"/>
      <c r="BGX9" s="27"/>
      <c r="BHA9" s="25"/>
      <c r="BHB9" s="26"/>
      <c r="BHC9" s="26"/>
      <c r="BHD9" s="26"/>
      <c r="BHE9" s="26"/>
      <c r="BHF9" s="27"/>
      <c r="BHI9" s="25"/>
      <c r="BHJ9" s="26"/>
      <c r="BHK9" s="26"/>
      <c r="BHL9" s="26"/>
      <c r="BHM9" s="26"/>
      <c r="BHN9" s="27"/>
      <c r="BHQ9" s="25"/>
      <c r="BHR9" s="26"/>
      <c r="BHS9" s="26"/>
      <c r="BHT9" s="26"/>
      <c r="BHU9" s="26"/>
      <c r="BHV9" s="27"/>
      <c r="BHY9" s="25"/>
      <c r="BHZ9" s="26"/>
      <c r="BIA9" s="26"/>
      <c r="BIB9" s="26"/>
      <c r="BIC9" s="26"/>
      <c r="BID9" s="27"/>
      <c r="BIG9" s="25"/>
      <c r="BIH9" s="26"/>
      <c r="BII9" s="26"/>
      <c r="BIJ9" s="26"/>
      <c r="BIK9" s="26"/>
      <c r="BIL9" s="27"/>
      <c r="BIO9" s="25"/>
      <c r="BIP9" s="26"/>
      <c r="BIQ9" s="26"/>
      <c r="BIR9" s="26"/>
      <c r="BIS9" s="26"/>
      <c r="BIT9" s="27"/>
      <c r="BIW9" s="25"/>
      <c r="BIX9" s="26"/>
      <c r="BIY9" s="26"/>
      <c r="BIZ9" s="26"/>
      <c r="BJA9" s="26"/>
      <c r="BJB9" s="27"/>
      <c r="BJE9" s="25"/>
      <c r="BJF9" s="26"/>
      <c r="BJG9" s="26"/>
      <c r="BJH9" s="26"/>
      <c r="BJI9" s="26"/>
      <c r="BJJ9" s="27"/>
      <c r="BJM9" s="25"/>
      <c r="BJN9" s="26"/>
      <c r="BJO9" s="26"/>
      <c r="BJP9" s="26"/>
      <c r="BJQ9" s="26"/>
      <c r="BJR9" s="27"/>
      <c r="BJU9" s="25"/>
      <c r="BJV9" s="26"/>
      <c r="BJW9" s="26"/>
      <c r="BJX9" s="26"/>
      <c r="BJY9" s="26"/>
      <c r="BJZ9" s="27"/>
      <c r="BKC9" s="25"/>
      <c r="BKD9" s="26"/>
      <c r="BKE9" s="26"/>
      <c r="BKF9" s="26"/>
      <c r="BKG9" s="26"/>
      <c r="BKH9" s="27"/>
      <c r="BKK9" s="25"/>
      <c r="BKL9" s="26"/>
      <c r="BKM9" s="26"/>
      <c r="BKN9" s="26"/>
      <c r="BKO9" s="26"/>
      <c r="BKP9" s="27"/>
      <c r="BKS9" s="25"/>
      <c r="BKT9" s="26"/>
      <c r="BKU9" s="26"/>
      <c r="BKV9" s="26"/>
      <c r="BKW9" s="26"/>
      <c r="BKX9" s="27"/>
      <c r="BLA9" s="25"/>
      <c r="BLB9" s="26"/>
      <c r="BLC9" s="26"/>
      <c r="BLD9" s="26"/>
      <c r="BLE9" s="26"/>
      <c r="BLF9" s="27"/>
      <c r="BLI9" s="25"/>
      <c r="BLJ9" s="26"/>
      <c r="BLK9" s="26"/>
      <c r="BLL9" s="26"/>
      <c r="BLM9" s="26"/>
      <c r="BLN9" s="27"/>
      <c r="BLQ9" s="25"/>
      <c r="BLR9" s="26"/>
      <c r="BLS9" s="26"/>
      <c r="BLT9" s="26"/>
      <c r="BLU9" s="26"/>
      <c r="BLV9" s="27"/>
      <c r="BLY9" s="25"/>
      <c r="BLZ9" s="26"/>
      <c r="BMA9" s="26"/>
      <c r="BMB9" s="26"/>
      <c r="BMC9" s="26"/>
      <c r="BMD9" s="27"/>
      <c r="BMG9" s="25"/>
      <c r="BMH9" s="26"/>
      <c r="BMI9" s="26"/>
      <c r="BMJ9" s="26"/>
      <c r="BMK9" s="26"/>
      <c r="BML9" s="27"/>
      <c r="BMO9" s="25"/>
      <c r="BMP9" s="26"/>
      <c r="BMQ9" s="26"/>
      <c r="BMR9" s="26"/>
      <c r="BMS9" s="26"/>
      <c r="BMT9" s="27"/>
      <c r="BMW9" s="25"/>
      <c r="BMX9" s="26"/>
      <c r="BMY9" s="26"/>
      <c r="BMZ9" s="26"/>
      <c r="BNA9" s="26"/>
      <c r="BNB9" s="27"/>
      <c r="BNE9" s="25"/>
      <c r="BNF9" s="26"/>
      <c r="BNG9" s="26"/>
      <c r="BNH9" s="26"/>
      <c r="BNI9" s="26"/>
      <c r="BNJ9" s="27"/>
      <c r="BNM9" s="25"/>
      <c r="BNN9" s="26"/>
      <c r="BNO9" s="26"/>
      <c r="BNP9" s="26"/>
      <c r="BNQ9" s="26"/>
      <c r="BNR9" s="27"/>
      <c r="BNU9" s="25"/>
      <c r="BNV9" s="26"/>
      <c r="BNW9" s="26"/>
      <c r="BNX9" s="26"/>
      <c r="BNY9" s="26"/>
      <c r="BNZ9" s="27"/>
      <c r="BOC9" s="25"/>
      <c r="BOD9" s="26"/>
      <c r="BOE9" s="26"/>
      <c r="BOF9" s="26"/>
      <c r="BOG9" s="26"/>
      <c r="BOH9" s="27"/>
      <c r="BOK9" s="25"/>
      <c r="BOL9" s="26"/>
      <c r="BOM9" s="26"/>
      <c r="BON9" s="26"/>
      <c r="BOO9" s="26"/>
      <c r="BOP9" s="27"/>
      <c r="BOS9" s="25"/>
      <c r="BOT9" s="26"/>
      <c r="BOU9" s="26"/>
      <c r="BOV9" s="26"/>
      <c r="BOW9" s="26"/>
      <c r="BOX9" s="27"/>
      <c r="BPA9" s="25"/>
      <c r="BPB9" s="26"/>
      <c r="BPC9" s="26"/>
      <c r="BPD9" s="26"/>
      <c r="BPE9" s="26"/>
      <c r="BPF9" s="27"/>
      <c r="BPI9" s="25"/>
      <c r="BPJ9" s="26"/>
      <c r="BPK9" s="26"/>
      <c r="BPL9" s="26"/>
      <c r="BPM9" s="26"/>
      <c r="BPN9" s="27"/>
      <c r="BPQ9" s="25"/>
      <c r="BPR9" s="26"/>
      <c r="BPS9" s="26"/>
      <c r="BPT9" s="26"/>
      <c r="BPU9" s="26"/>
      <c r="BPV9" s="27"/>
      <c r="BPY9" s="25"/>
      <c r="BPZ9" s="26"/>
      <c r="BQA9" s="26"/>
      <c r="BQB9" s="26"/>
      <c r="BQC9" s="26"/>
      <c r="BQD9" s="27"/>
      <c r="BQG9" s="25"/>
      <c r="BQH9" s="26"/>
      <c r="BQI9" s="26"/>
      <c r="BQJ9" s="26"/>
      <c r="BQK9" s="26"/>
      <c r="BQL9" s="27"/>
      <c r="BQO9" s="25"/>
      <c r="BQP9" s="26"/>
      <c r="BQQ9" s="26"/>
      <c r="BQR9" s="26"/>
      <c r="BQS9" s="26"/>
      <c r="BQT9" s="27"/>
      <c r="BQW9" s="25"/>
      <c r="BQX9" s="26"/>
      <c r="BQY9" s="26"/>
      <c r="BQZ9" s="26"/>
      <c r="BRA9" s="26"/>
      <c r="BRB9" s="27"/>
      <c r="BRE9" s="25"/>
      <c r="BRF9" s="26"/>
      <c r="BRG9" s="26"/>
      <c r="BRH9" s="26"/>
      <c r="BRI9" s="26"/>
      <c r="BRJ9" s="27"/>
      <c r="BRM9" s="25"/>
      <c r="BRN9" s="26"/>
      <c r="BRO9" s="26"/>
      <c r="BRP9" s="26"/>
      <c r="BRQ9" s="26"/>
      <c r="BRR9" s="27"/>
      <c r="BRU9" s="25"/>
      <c r="BRV9" s="26"/>
      <c r="BRW9" s="26"/>
      <c r="BRX9" s="26"/>
      <c r="BRY9" s="26"/>
      <c r="BRZ9" s="27"/>
      <c r="BSC9" s="25"/>
      <c r="BSD9" s="26"/>
      <c r="BSE9" s="26"/>
      <c r="BSF9" s="26"/>
      <c r="BSG9" s="26"/>
      <c r="BSH9" s="27"/>
      <c r="BSK9" s="25"/>
      <c r="BSL9" s="26"/>
      <c r="BSM9" s="26"/>
      <c r="BSN9" s="26"/>
      <c r="BSO9" s="26"/>
      <c r="BSP9" s="27"/>
      <c r="BSS9" s="25"/>
      <c r="BST9" s="26"/>
      <c r="BSU9" s="26"/>
      <c r="BSV9" s="26"/>
      <c r="BSW9" s="26"/>
      <c r="BSX9" s="27"/>
      <c r="BTA9" s="25"/>
      <c r="BTB9" s="26"/>
      <c r="BTC9" s="26"/>
      <c r="BTD9" s="26"/>
      <c r="BTE9" s="26"/>
      <c r="BTF9" s="27"/>
      <c r="BTI9" s="25"/>
      <c r="BTJ9" s="26"/>
      <c r="BTK9" s="26"/>
      <c r="BTL9" s="26"/>
      <c r="BTM9" s="26"/>
      <c r="BTN9" s="27"/>
      <c r="BTQ9" s="25"/>
      <c r="BTR9" s="26"/>
      <c r="BTS9" s="26"/>
      <c r="BTT9" s="26"/>
      <c r="BTU9" s="26"/>
      <c r="BTV9" s="27"/>
      <c r="BTY9" s="25"/>
      <c r="BTZ9" s="26"/>
      <c r="BUA9" s="26"/>
      <c r="BUB9" s="26"/>
      <c r="BUC9" s="26"/>
      <c r="BUD9" s="27"/>
      <c r="BUG9" s="25"/>
      <c r="BUH9" s="26"/>
      <c r="BUI9" s="26"/>
      <c r="BUJ9" s="26"/>
      <c r="BUK9" s="26"/>
      <c r="BUL9" s="27"/>
      <c r="BUO9" s="25"/>
      <c r="BUP9" s="26"/>
      <c r="BUQ9" s="26"/>
      <c r="BUR9" s="26"/>
      <c r="BUS9" s="26"/>
      <c r="BUT9" s="27"/>
      <c r="BUW9" s="25"/>
      <c r="BUX9" s="26"/>
      <c r="BUY9" s="26"/>
      <c r="BUZ9" s="26"/>
      <c r="BVA9" s="26"/>
      <c r="BVB9" s="27"/>
      <c r="BVE9" s="25"/>
      <c r="BVF9" s="26"/>
      <c r="BVG9" s="26"/>
      <c r="BVH9" s="26"/>
      <c r="BVI9" s="26"/>
      <c r="BVJ9" s="27"/>
      <c r="BVM9" s="25"/>
      <c r="BVN9" s="26"/>
      <c r="BVO9" s="26"/>
      <c r="BVP9" s="26"/>
      <c r="BVQ9" s="26"/>
      <c r="BVR9" s="27"/>
      <c r="BVU9" s="25"/>
      <c r="BVV9" s="26"/>
      <c r="BVW9" s="26"/>
      <c r="BVX9" s="26"/>
      <c r="BVY9" s="26"/>
      <c r="BVZ9" s="27"/>
      <c r="BWC9" s="25"/>
      <c r="BWD9" s="26"/>
      <c r="BWE9" s="26"/>
      <c r="BWF9" s="26"/>
      <c r="BWG9" s="26"/>
      <c r="BWH9" s="27"/>
      <c r="BWK9" s="25"/>
      <c r="BWL9" s="26"/>
      <c r="BWM9" s="26"/>
      <c r="BWN9" s="26"/>
      <c r="BWO9" s="26"/>
      <c r="BWP9" s="27"/>
      <c r="BWS9" s="25"/>
      <c r="BWT9" s="26"/>
      <c r="BWU9" s="26"/>
      <c r="BWV9" s="26"/>
      <c r="BWW9" s="26"/>
      <c r="BWX9" s="27"/>
      <c r="BXA9" s="25"/>
      <c r="BXB9" s="26"/>
      <c r="BXC9" s="26"/>
      <c r="BXD9" s="26"/>
      <c r="BXE9" s="26"/>
      <c r="BXF9" s="27"/>
      <c r="BXI9" s="25"/>
      <c r="BXJ9" s="26"/>
      <c r="BXK9" s="26"/>
      <c r="BXL9" s="26"/>
      <c r="BXM9" s="26"/>
      <c r="BXN9" s="27"/>
      <c r="BXQ9" s="25"/>
      <c r="BXR9" s="26"/>
      <c r="BXS9" s="26"/>
      <c r="BXT9" s="26"/>
      <c r="BXU9" s="26"/>
      <c r="BXV9" s="27"/>
      <c r="BXY9" s="25"/>
      <c r="BXZ9" s="26"/>
      <c r="BYA9" s="26"/>
      <c r="BYB9" s="26"/>
      <c r="BYC9" s="26"/>
      <c r="BYD9" s="27"/>
      <c r="BYG9" s="25"/>
      <c r="BYH9" s="26"/>
      <c r="BYI9" s="26"/>
      <c r="BYJ9" s="26"/>
      <c r="BYK9" s="26"/>
      <c r="BYL9" s="27"/>
      <c r="BYO9" s="25"/>
      <c r="BYP9" s="26"/>
      <c r="BYQ9" s="26"/>
      <c r="BYR9" s="26"/>
      <c r="BYS9" s="26"/>
      <c r="BYT9" s="27"/>
      <c r="BYW9" s="25"/>
      <c r="BYX9" s="26"/>
      <c r="BYY9" s="26"/>
      <c r="BYZ9" s="26"/>
      <c r="BZA9" s="26"/>
      <c r="BZB9" s="27"/>
      <c r="BZE9" s="25"/>
      <c r="BZF9" s="26"/>
      <c r="BZG9" s="26"/>
      <c r="BZH9" s="26"/>
      <c r="BZI9" s="26"/>
      <c r="BZJ9" s="27"/>
      <c r="BZM9" s="25"/>
      <c r="BZN9" s="26"/>
      <c r="BZO9" s="26"/>
      <c r="BZP9" s="26"/>
      <c r="BZQ9" s="26"/>
      <c r="BZR9" s="27"/>
      <c r="BZU9" s="25"/>
      <c r="BZV9" s="26"/>
      <c r="BZW9" s="26"/>
      <c r="BZX9" s="26"/>
      <c r="BZY9" s="26"/>
      <c r="BZZ9" s="27"/>
      <c r="CAC9" s="25"/>
      <c r="CAD9" s="26"/>
      <c r="CAE9" s="26"/>
      <c r="CAF9" s="26"/>
      <c r="CAG9" s="26"/>
      <c r="CAH9" s="27"/>
      <c r="CAK9" s="25"/>
      <c r="CAL9" s="26"/>
      <c r="CAM9" s="26"/>
      <c r="CAN9" s="26"/>
      <c r="CAO9" s="26"/>
      <c r="CAP9" s="27"/>
      <c r="CAS9" s="25"/>
      <c r="CAT9" s="26"/>
      <c r="CAU9" s="26"/>
      <c r="CAV9" s="26"/>
      <c r="CAW9" s="26"/>
      <c r="CAX9" s="27"/>
      <c r="CBA9" s="25"/>
      <c r="CBB9" s="26"/>
      <c r="CBC9" s="26"/>
      <c r="CBD9" s="26"/>
      <c r="CBE9" s="26"/>
      <c r="CBF9" s="27"/>
      <c r="CBI9" s="25"/>
      <c r="CBJ9" s="26"/>
      <c r="CBK9" s="26"/>
      <c r="CBL9" s="26"/>
      <c r="CBM9" s="26"/>
      <c r="CBN9" s="27"/>
      <c r="CBQ9" s="25"/>
      <c r="CBR9" s="26"/>
      <c r="CBS9" s="26"/>
      <c r="CBT9" s="26"/>
      <c r="CBU9" s="26"/>
      <c r="CBV9" s="27"/>
      <c r="CBY9" s="25"/>
      <c r="CBZ9" s="26"/>
      <c r="CCA9" s="26"/>
      <c r="CCB9" s="26"/>
      <c r="CCC9" s="26"/>
      <c r="CCD9" s="27"/>
      <c r="CCG9" s="25"/>
      <c r="CCH9" s="26"/>
      <c r="CCI9" s="26"/>
      <c r="CCJ9" s="26"/>
      <c r="CCK9" s="26"/>
      <c r="CCL9" s="27"/>
      <c r="CCO9" s="25"/>
      <c r="CCP9" s="26"/>
      <c r="CCQ9" s="26"/>
      <c r="CCR9" s="26"/>
      <c r="CCS9" s="26"/>
      <c r="CCT9" s="27"/>
      <c r="CCW9" s="25"/>
      <c r="CCX9" s="26"/>
      <c r="CCY9" s="26"/>
      <c r="CCZ9" s="26"/>
      <c r="CDA9" s="26"/>
      <c r="CDB9" s="27"/>
      <c r="CDE9" s="25"/>
      <c r="CDF9" s="26"/>
      <c r="CDG9" s="26"/>
      <c r="CDH9" s="26"/>
      <c r="CDI9" s="26"/>
      <c r="CDJ9" s="27"/>
      <c r="CDM9" s="25"/>
      <c r="CDN9" s="26"/>
      <c r="CDO9" s="26"/>
      <c r="CDP9" s="26"/>
      <c r="CDQ9" s="26"/>
      <c r="CDR9" s="27"/>
      <c r="CDU9" s="25"/>
      <c r="CDV9" s="26"/>
      <c r="CDW9" s="26"/>
      <c r="CDX9" s="26"/>
      <c r="CDY9" s="26"/>
      <c r="CDZ9" s="27"/>
      <c r="CEC9" s="25"/>
      <c r="CED9" s="26"/>
      <c r="CEE9" s="26"/>
      <c r="CEF9" s="26"/>
      <c r="CEG9" s="26"/>
      <c r="CEH9" s="27"/>
      <c r="CEK9" s="25"/>
      <c r="CEL9" s="26"/>
      <c r="CEM9" s="26"/>
      <c r="CEN9" s="26"/>
      <c r="CEO9" s="26"/>
      <c r="CEP9" s="27"/>
      <c r="CES9" s="25"/>
      <c r="CET9" s="26"/>
      <c r="CEU9" s="26"/>
      <c r="CEV9" s="26"/>
      <c r="CEW9" s="26"/>
      <c r="CEX9" s="27"/>
      <c r="CFA9" s="25"/>
      <c r="CFB9" s="26"/>
      <c r="CFC9" s="26"/>
      <c r="CFD9" s="26"/>
      <c r="CFE9" s="26"/>
      <c r="CFF9" s="27"/>
      <c r="CFI9" s="25"/>
      <c r="CFJ9" s="26"/>
      <c r="CFK9" s="26"/>
      <c r="CFL9" s="26"/>
      <c r="CFM9" s="26"/>
      <c r="CFN9" s="27"/>
      <c r="CFQ9" s="25"/>
      <c r="CFR9" s="26"/>
      <c r="CFS9" s="26"/>
      <c r="CFT9" s="26"/>
      <c r="CFU9" s="26"/>
      <c r="CFV9" s="27"/>
      <c r="CFY9" s="25"/>
      <c r="CFZ9" s="26"/>
      <c r="CGA9" s="26"/>
      <c r="CGB9" s="26"/>
      <c r="CGC9" s="26"/>
      <c r="CGD9" s="27"/>
      <c r="CGG9" s="25"/>
      <c r="CGH9" s="26"/>
      <c r="CGI9" s="26"/>
      <c r="CGJ9" s="26"/>
      <c r="CGK9" s="26"/>
      <c r="CGL9" s="27"/>
      <c r="CGO9" s="25"/>
      <c r="CGP9" s="26"/>
      <c r="CGQ9" s="26"/>
      <c r="CGR9" s="26"/>
      <c r="CGS9" s="26"/>
      <c r="CGT9" s="27"/>
      <c r="CGW9" s="25"/>
      <c r="CGX9" s="26"/>
      <c r="CGY9" s="26"/>
      <c r="CGZ9" s="26"/>
      <c r="CHA9" s="26"/>
      <c r="CHB9" s="27"/>
      <c r="CHE9" s="25"/>
      <c r="CHF9" s="26"/>
      <c r="CHG9" s="26"/>
      <c r="CHH9" s="26"/>
      <c r="CHI9" s="26"/>
      <c r="CHJ9" s="27"/>
      <c r="CHM9" s="25"/>
      <c r="CHN9" s="26"/>
      <c r="CHO9" s="26"/>
      <c r="CHP9" s="26"/>
      <c r="CHQ9" s="26"/>
      <c r="CHR9" s="27"/>
      <c r="CHU9" s="25"/>
      <c r="CHV9" s="26"/>
      <c r="CHW9" s="26"/>
      <c r="CHX9" s="26"/>
      <c r="CHY9" s="26"/>
      <c r="CHZ9" s="27"/>
      <c r="CIC9" s="25"/>
      <c r="CID9" s="26"/>
      <c r="CIE9" s="26"/>
      <c r="CIF9" s="26"/>
      <c r="CIG9" s="26"/>
      <c r="CIH9" s="27"/>
      <c r="CIK9" s="25"/>
      <c r="CIL9" s="26"/>
      <c r="CIM9" s="26"/>
      <c r="CIN9" s="26"/>
      <c r="CIO9" s="26"/>
      <c r="CIP9" s="27"/>
      <c r="CIS9" s="25"/>
      <c r="CIT9" s="26"/>
      <c r="CIU9" s="26"/>
      <c r="CIV9" s="26"/>
      <c r="CIW9" s="26"/>
      <c r="CIX9" s="27"/>
      <c r="CJA9" s="25"/>
      <c r="CJB9" s="26"/>
      <c r="CJC9" s="26"/>
      <c r="CJD9" s="26"/>
      <c r="CJE9" s="26"/>
      <c r="CJF9" s="27"/>
      <c r="CJI9" s="25"/>
      <c r="CJJ9" s="26"/>
      <c r="CJK9" s="26"/>
      <c r="CJL9" s="26"/>
      <c r="CJM9" s="26"/>
      <c r="CJN9" s="27"/>
      <c r="CJQ9" s="25"/>
      <c r="CJR9" s="26"/>
      <c r="CJS9" s="26"/>
      <c r="CJT9" s="26"/>
      <c r="CJU9" s="26"/>
      <c r="CJV9" s="27"/>
      <c r="CJY9" s="25"/>
      <c r="CJZ9" s="26"/>
      <c r="CKA9" s="26"/>
      <c r="CKB9" s="26"/>
      <c r="CKC9" s="26"/>
      <c r="CKD9" s="27"/>
      <c r="CKG9" s="25"/>
      <c r="CKH9" s="26"/>
      <c r="CKI9" s="26"/>
      <c r="CKJ9" s="26"/>
      <c r="CKK9" s="26"/>
      <c r="CKL9" s="27"/>
      <c r="CKO9" s="25"/>
      <c r="CKP9" s="26"/>
      <c r="CKQ9" s="26"/>
      <c r="CKR9" s="26"/>
      <c r="CKS9" s="26"/>
      <c r="CKT9" s="27"/>
      <c r="CKW9" s="25"/>
      <c r="CKX9" s="26"/>
      <c r="CKY9" s="26"/>
      <c r="CKZ9" s="26"/>
      <c r="CLA9" s="26"/>
      <c r="CLB9" s="27"/>
      <c r="CLE9" s="25"/>
      <c r="CLF9" s="26"/>
      <c r="CLG9" s="26"/>
      <c r="CLH9" s="26"/>
      <c r="CLI9" s="26"/>
      <c r="CLJ9" s="27"/>
      <c r="CLM9" s="25"/>
      <c r="CLN9" s="26"/>
      <c r="CLO9" s="26"/>
      <c r="CLP9" s="26"/>
      <c r="CLQ9" s="26"/>
      <c r="CLR9" s="27"/>
      <c r="CLU9" s="25"/>
      <c r="CLV9" s="26"/>
      <c r="CLW9" s="26"/>
      <c r="CLX9" s="26"/>
      <c r="CLY9" s="26"/>
      <c r="CLZ9" s="27"/>
      <c r="CMC9" s="25"/>
      <c r="CMD9" s="26"/>
      <c r="CME9" s="26"/>
      <c r="CMF9" s="26"/>
      <c r="CMG9" s="26"/>
      <c r="CMH9" s="27"/>
      <c r="CMK9" s="25"/>
      <c r="CML9" s="26"/>
      <c r="CMM9" s="26"/>
      <c r="CMN9" s="26"/>
      <c r="CMO9" s="26"/>
      <c r="CMP9" s="27"/>
      <c r="CMS9" s="25"/>
      <c r="CMT9" s="26"/>
      <c r="CMU9" s="26"/>
      <c r="CMV9" s="26"/>
      <c r="CMW9" s="26"/>
      <c r="CMX9" s="27"/>
      <c r="CNA9" s="25"/>
      <c r="CNB9" s="26"/>
      <c r="CNC9" s="26"/>
      <c r="CND9" s="26"/>
      <c r="CNE9" s="26"/>
      <c r="CNF9" s="27"/>
      <c r="CNI9" s="25"/>
      <c r="CNJ9" s="26"/>
      <c r="CNK9" s="26"/>
      <c r="CNL9" s="26"/>
      <c r="CNM9" s="26"/>
      <c r="CNN9" s="27"/>
      <c r="CNQ9" s="25"/>
      <c r="CNR9" s="26"/>
      <c r="CNS9" s="26"/>
      <c r="CNT9" s="26"/>
      <c r="CNU9" s="26"/>
      <c r="CNV9" s="27"/>
      <c r="CNY9" s="25"/>
      <c r="CNZ9" s="26"/>
      <c r="COA9" s="26"/>
      <c r="COB9" s="26"/>
      <c r="COC9" s="26"/>
      <c r="COD9" s="27"/>
      <c r="COG9" s="25"/>
      <c r="COH9" s="26"/>
      <c r="COI9" s="26"/>
      <c r="COJ9" s="26"/>
      <c r="COK9" s="26"/>
      <c r="COL9" s="27"/>
      <c r="COO9" s="25"/>
      <c r="COP9" s="26"/>
      <c r="COQ9" s="26"/>
      <c r="COR9" s="26"/>
      <c r="COS9" s="26"/>
      <c r="COT9" s="27"/>
      <c r="COW9" s="25"/>
      <c r="COX9" s="26"/>
      <c r="COY9" s="26"/>
      <c r="COZ9" s="26"/>
      <c r="CPA9" s="26"/>
      <c r="CPB9" s="27"/>
      <c r="CPE9" s="25"/>
      <c r="CPF9" s="26"/>
      <c r="CPG9" s="26"/>
      <c r="CPH9" s="26"/>
      <c r="CPI9" s="26"/>
      <c r="CPJ9" s="27"/>
      <c r="CPM9" s="25"/>
      <c r="CPN9" s="26"/>
      <c r="CPO9" s="26"/>
      <c r="CPP9" s="26"/>
      <c r="CPQ9" s="26"/>
      <c r="CPR9" s="27"/>
      <c r="CPU9" s="25"/>
      <c r="CPV9" s="26"/>
      <c r="CPW9" s="26"/>
      <c r="CPX9" s="26"/>
      <c r="CPY9" s="26"/>
      <c r="CPZ9" s="27"/>
      <c r="CQC9" s="25"/>
      <c r="CQD9" s="26"/>
      <c r="CQE9" s="26"/>
      <c r="CQF9" s="26"/>
      <c r="CQG9" s="26"/>
      <c r="CQH9" s="27"/>
      <c r="CQK9" s="25"/>
      <c r="CQL9" s="26"/>
      <c r="CQM9" s="26"/>
      <c r="CQN9" s="26"/>
      <c r="CQO9" s="26"/>
      <c r="CQP9" s="27"/>
      <c r="CQS9" s="25"/>
      <c r="CQT9" s="26"/>
      <c r="CQU9" s="26"/>
      <c r="CQV9" s="26"/>
      <c r="CQW9" s="26"/>
      <c r="CQX9" s="27"/>
      <c r="CRA9" s="25"/>
      <c r="CRB9" s="26"/>
      <c r="CRC9" s="26"/>
      <c r="CRD9" s="26"/>
      <c r="CRE9" s="26"/>
      <c r="CRF9" s="27"/>
      <c r="CRI9" s="25"/>
      <c r="CRJ9" s="26"/>
      <c r="CRK9" s="26"/>
      <c r="CRL9" s="26"/>
      <c r="CRM9" s="26"/>
      <c r="CRN9" s="27"/>
      <c r="CRQ9" s="25"/>
      <c r="CRR9" s="26"/>
      <c r="CRS9" s="26"/>
      <c r="CRT9" s="26"/>
      <c r="CRU9" s="26"/>
      <c r="CRV9" s="27"/>
      <c r="CRY9" s="25"/>
      <c r="CRZ9" s="26"/>
      <c r="CSA9" s="26"/>
      <c r="CSB9" s="26"/>
      <c r="CSC9" s="26"/>
      <c r="CSD9" s="27"/>
      <c r="CSG9" s="25"/>
      <c r="CSH9" s="26"/>
      <c r="CSI9" s="26"/>
      <c r="CSJ9" s="26"/>
      <c r="CSK9" s="26"/>
      <c r="CSL9" s="27"/>
      <c r="CSO9" s="25"/>
      <c r="CSP9" s="26"/>
      <c r="CSQ9" s="26"/>
      <c r="CSR9" s="26"/>
      <c r="CSS9" s="26"/>
      <c r="CST9" s="27"/>
      <c r="CSW9" s="25"/>
      <c r="CSX9" s="26"/>
      <c r="CSY9" s="26"/>
      <c r="CSZ9" s="26"/>
      <c r="CTA9" s="26"/>
      <c r="CTB9" s="27"/>
      <c r="CTE9" s="25"/>
      <c r="CTF9" s="26"/>
      <c r="CTG9" s="26"/>
      <c r="CTH9" s="26"/>
      <c r="CTI9" s="26"/>
      <c r="CTJ9" s="27"/>
      <c r="CTM9" s="25"/>
      <c r="CTN9" s="26"/>
      <c r="CTO9" s="26"/>
      <c r="CTP9" s="26"/>
      <c r="CTQ9" s="26"/>
      <c r="CTR9" s="27"/>
      <c r="CTU9" s="25"/>
      <c r="CTV9" s="26"/>
      <c r="CTW9" s="26"/>
      <c r="CTX9" s="26"/>
      <c r="CTY9" s="26"/>
      <c r="CTZ9" s="27"/>
      <c r="CUC9" s="25"/>
      <c r="CUD9" s="26"/>
      <c r="CUE9" s="26"/>
      <c r="CUF9" s="26"/>
      <c r="CUG9" s="26"/>
      <c r="CUH9" s="27"/>
      <c r="CUK9" s="25"/>
      <c r="CUL9" s="26"/>
      <c r="CUM9" s="26"/>
      <c r="CUN9" s="26"/>
      <c r="CUO9" s="26"/>
      <c r="CUP9" s="27"/>
      <c r="CUS9" s="25"/>
      <c r="CUT9" s="26"/>
      <c r="CUU9" s="26"/>
      <c r="CUV9" s="26"/>
      <c r="CUW9" s="26"/>
      <c r="CUX9" s="27"/>
      <c r="CVA9" s="25"/>
      <c r="CVB9" s="26"/>
      <c r="CVC9" s="26"/>
      <c r="CVD9" s="26"/>
      <c r="CVE9" s="26"/>
      <c r="CVF9" s="27"/>
      <c r="CVI9" s="25"/>
      <c r="CVJ9" s="26"/>
      <c r="CVK9" s="26"/>
      <c r="CVL9" s="26"/>
      <c r="CVM9" s="26"/>
      <c r="CVN9" s="27"/>
      <c r="CVQ9" s="25"/>
      <c r="CVR9" s="26"/>
      <c r="CVS9" s="26"/>
      <c r="CVT9" s="26"/>
      <c r="CVU9" s="26"/>
      <c r="CVV9" s="27"/>
      <c r="CVY9" s="25"/>
      <c r="CVZ9" s="26"/>
      <c r="CWA9" s="26"/>
      <c r="CWB9" s="26"/>
      <c r="CWC9" s="26"/>
      <c r="CWD9" s="27"/>
      <c r="CWG9" s="25"/>
      <c r="CWH9" s="26"/>
      <c r="CWI9" s="26"/>
      <c r="CWJ9" s="26"/>
      <c r="CWK9" s="26"/>
      <c r="CWL9" s="27"/>
      <c r="CWO9" s="25"/>
      <c r="CWP9" s="26"/>
      <c r="CWQ9" s="26"/>
      <c r="CWR9" s="26"/>
      <c r="CWS9" s="26"/>
      <c r="CWT9" s="27"/>
      <c r="CWW9" s="25"/>
      <c r="CWX9" s="26"/>
      <c r="CWY9" s="26"/>
      <c r="CWZ9" s="26"/>
      <c r="CXA9" s="26"/>
      <c r="CXB9" s="27"/>
      <c r="CXE9" s="25"/>
      <c r="CXF9" s="26"/>
      <c r="CXG9" s="26"/>
      <c r="CXH9" s="26"/>
      <c r="CXI9" s="26"/>
      <c r="CXJ9" s="27"/>
      <c r="CXM9" s="25"/>
      <c r="CXN9" s="26"/>
      <c r="CXO9" s="26"/>
      <c r="CXP9" s="26"/>
      <c r="CXQ9" s="26"/>
      <c r="CXR9" s="27"/>
      <c r="CXU9" s="25"/>
      <c r="CXV9" s="26"/>
      <c r="CXW9" s="26"/>
      <c r="CXX9" s="26"/>
      <c r="CXY9" s="26"/>
      <c r="CXZ9" s="27"/>
      <c r="CYC9" s="25"/>
      <c r="CYD9" s="26"/>
      <c r="CYE9" s="26"/>
      <c r="CYF9" s="26"/>
      <c r="CYG9" s="26"/>
      <c r="CYH9" s="27"/>
      <c r="CYK9" s="25"/>
      <c r="CYL9" s="26"/>
      <c r="CYM9" s="26"/>
      <c r="CYN9" s="26"/>
      <c r="CYO9" s="26"/>
      <c r="CYP9" s="27"/>
      <c r="CYS9" s="25"/>
      <c r="CYT9" s="26"/>
      <c r="CYU9" s="26"/>
      <c r="CYV9" s="26"/>
      <c r="CYW9" s="26"/>
      <c r="CYX9" s="27"/>
      <c r="CZA9" s="25"/>
      <c r="CZB9" s="26"/>
      <c r="CZC9" s="26"/>
      <c r="CZD9" s="26"/>
      <c r="CZE9" s="26"/>
      <c r="CZF9" s="27"/>
      <c r="CZI9" s="25"/>
      <c r="CZJ9" s="26"/>
      <c r="CZK9" s="26"/>
      <c r="CZL9" s="26"/>
      <c r="CZM9" s="26"/>
      <c r="CZN9" s="27"/>
      <c r="CZQ9" s="25"/>
      <c r="CZR9" s="26"/>
      <c r="CZS9" s="26"/>
      <c r="CZT9" s="26"/>
      <c r="CZU9" s="26"/>
      <c r="CZV9" s="27"/>
      <c r="CZY9" s="25"/>
      <c r="CZZ9" s="26"/>
      <c r="DAA9" s="26"/>
      <c r="DAB9" s="26"/>
      <c r="DAC9" s="26"/>
      <c r="DAD9" s="27"/>
      <c r="DAG9" s="25"/>
      <c r="DAH9" s="26"/>
      <c r="DAI9" s="26"/>
      <c r="DAJ9" s="26"/>
      <c r="DAK9" s="26"/>
      <c r="DAL9" s="27"/>
      <c r="DAO9" s="25"/>
      <c r="DAP9" s="26"/>
      <c r="DAQ9" s="26"/>
      <c r="DAR9" s="26"/>
      <c r="DAS9" s="26"/>
      <c r="DAT9" s="27"/>
      <c r="DAW9" s="25"/>
      <c r="DAX9" s="26"/>
      <c r="DAY9" s="26"/>
      <c r="DAZ9" s="26"/>
      <c r="DBA9" s="26"/>
      <c r="DBB9" s="27"/>
      <c r="DBE9" s="25"/>
      <c r="DBF9" s="26"/>
      <c r="DBG9" s="26"/>
      <c r="DBH9" s="26"/>
      <c r="DBI9" s="26"/>
      <c r="DBJ9" s="27"/>
      <c r="DBM9" s="25"/>
      <c r="DBN9" s="26"/>
      <c r="DBO9" s="26"/>
      <c r="DBP9" s="26"/>
      <c r="DBQ9" s="26"/>
      <c r="DBR9" s="27"/>
      <c r="DBU9" s="25"/>
      <c r="DBV9" s="26"/>
      <c r="DBW9" s="26"/>
      <c r="DBX9" s="26"/>
      <c r="DBY9" s="26"/>
      <c r="DBZ9" s="27"/>
      <c r="DCC9" s="25"/>
      <c r="DCD9" s="26"/>
      <c r="DCE9" s="26"/>
      <c r="DCF9" s="26"/>
      <c r="DCG9" s="26"/>
      <c r="DCH9" s="27"/>
      <c r="DCK9" s="25"/>
      <c r="DCL9" s="26"/>
      <c r="DCM9" s="26"/>
      <c r="DCN9" s="26"/>
      <c r="DCO9" s="26"/>
      <c r="DCP9" s="27"/>
      <c r="DCS9" s="25"/>
      <c r="DCT9" s="26"/>
      <c r="DCU9" s="26"/>
      <c r="DCV9" s="26"/>
      <c r="DCW9" s="26"/>
      <c r="DCX9" s="27"/>
      <c r="DDA9" s="25"/>
      <c r="DDB9" s="26"/>
      <c r="DDC9" s="26"/>
      <c r="DDD9" s="26"/>
      <c r="DDE9" s="26"/>
      <c r="DDF9" s="27"/>
      <c r="DDI9" s="25"/>
      <c r="DDJ9" s="26"/>
      <c r="DDK9" s="26"/>
      <c r="DDL9" s="26"/>
      <c r="DDM9" s="26"/>
      <c r="DDN9" s="27"/>
      <c r="DDQ9" s="25"/>
      <c r="DDR9" s="26"/>
      <c r="DDS9" s="26"/>
      <c r="DDT9" s="26"/>
      <c r="DDU9" s="26"/>
      <c r="DDV9" s="27"/>
      <c r="DDY9" s="25"/>
      <c r="DDZ9" s="26"/>
      <c r="DEA9" s="26"/>
      <c r="DEB9" s="26"/>
      <c r="DEC9" s="26"/>
      <c r="DED9" s="27"/>
      <c r="DEG9" s="25"/>
      <c r="DEH9" s="26"/>
      <c r="DEI9" s="26"/>
      <c r="DEJ9" s="26"/>
      <c r="DEK9" s="26"/>
      <c r="DEL9" s="27"/>
      <c r="DEO9" s="25"/>
      <c r="DEP9" s="26"/>
      <c r="DEQ9" s="26"/>
      <c r="DER9" s="26"/>
      <c r="DES9" s="26"/>
      <c r="DET9" s="27"/>
      <c r="DEW9" s="25"/>
      <c r="DEX9" s="26"/>
      <c r="DEY9" s="26"/>
      <c r="DEZ9" s="26"/>
      <c r="DFA9" s="26"/>
      <c r="DFB9" s="27"/>
      <c r="DFE9" s="25"/>
      <c r="DFF9" s="26"/>
      <c r="DFG9" s="26"/>
      <c r="DFH9" s="26"/>
      <c r="DFI9" s="26"/>
      <c r="DFJ9" s="27"/>
      <c r="DFM9" s="25"/>
      <c r="DFN9" s="26"/>
      <c r="DFO9" s="26"/>
      <c r="DFP9" s="26"/>
      <c r="DFQ9" s="26"/>
      <c r="DFR9" s="27"/>
      <c r="DFU9" s="25"/>
      <c r="DFV9" s="26"/>
      <c r="DFW9" s="26"/>
      <c r="DFX9" s="26"/>
      <c r="DFY9" s="26"/>
      <c r="DFZ9" s="27"/>
      <c r="DGC9" s="25"/>
      <c r="DGD9" s="26"/>
      <c r="DGE9" s="26"/>
      <c r="DGF9" s="26"/>
      <c r="DGG9" s="26"/>
      <c r="DGH9" s="27"/>
      <c r="DGK9" s="25"/>
      <c r="DGL9" s="26"/>
      <c r="DGM9" s="26"/>
      <c r="DGN9" s="26"/>
      <c r="DGO9" s="26"/>
      <c r="DGP9" s="27"/>
      <c r="DGS9" s="25"/>
      <c r="DGT9" s="26"/>
      <c r="DGU9" s="26"/>
      <c r="DGV9" s="26"/>
      <c r="DGW9" s="26"/>
      <c r="DGX9" s="27"/>
      <c r="DHA9" s="25"/>
      <c r="DHB9" s="26"/>
      <c r="DHC9" s="26"/>
      <c r="DHD9" s="26"/>
      <c r="DHE9" s="26"/>
      <c r="DHF9" s="27"/>
      <c r="DHI9" s="25"/>
      <c r="DHJ9" s="26"/>
      <c r="DHK9" s="26"/>
      <c r="DHL9" s="26"/>
      <c r="DHM9" s="26"/>
      <c r="DHN9" s="27"/>
      <c r="DHQ9" s="25"/>
      <c r="DHR9" s="26"/>
      <c r="DHS9" s="26"/>
      <c r="DHT9" s="26"/>
      <c r="DHU9" s="26"/>
      <c r="DHV9" s="27"/>
      <c r="DHY9" s="25"/>
      <c r="DHZ9" s="26"/>
      <c r="DIA9" s="26"/>
      <c r="DIB9" s="26"/>
      <c r="DIC9" s="26"/>
      <c r="DID9" s="27"/>
      <c r="DIG9" s="25"/>
      <c r="DIH9" s="26"/>
      <c r="DII9" s="26"/>
      <c r="DIJ9" s="26"/>
      <c r="DIK9" s="26"/>
      <c r="DIL9" s="27"/>
      <c r="DIO9" s="25"/>
      <c r="DIP9" s="26"/>
      <c r="DIQ9" s="26"/>
      <c r="DIR9" s="26"/>
      <c r="DIS9" s="26"/>
      <c r="DIT9" s="27"/>
      <c r="DIW9" s="25"/>
      <c r="DIX9" s="26"/>
      <c r="DIY9" s="26"/>
      <c r="DIZ9" s="26"/>
      <c r="DJA9" s="26"/>
      <c r="DJB9" s="27"/>
      <c r="DJE9" s="25"/>
      <c r="DJF9" s="26"/>
      <c r="DJG9" s="26"/>
      <c r="DJH9" s="26"/>
      <c r="DJI9" s="26"/>
      <c r="DJJ9" s="27"/>
      <c r="DJM9" s="25"/>
      <c r="DJN9" s="26"/>
      <c r="DJO9" s="26"/>
      <c r="DJP9" s="26"/>
      <c r="DJQ9" s="26"/>
      <c r="DJR9" s="27"/>
      <c r="DJU9" s="25"/>
      <c r="DJV9" s="26"/>
      <c r="DJW9" s="26"/>
      <c r="DJX9" s="26"/>
      <c r="DJY9" s="26"/>
      <c r="DJZ9" s="27"/>
      <c r="DKC9" s="25"/>
      <c r="DKD9" s="26"/>
      <c r="DKE9" s="26"/>
      <c r="DKF9" s="26"/>
      <c r="DKG9" s="26"/>
      <c r="DKH9" s="27"/>
      <c r="DKK9" s="25"/>
      <c r="DKL9" s="26"/>
      <c r="DKM9" s="26"/>
      <c r="DKN9" s="26"/>
      <c r="DKO9" s="26"/>
      <c r="DKP9" s="27"/>
      <c r="DKS9" s="25"/>
      <c r="DKT9" s="26"/>
      <c r="DKU9" s="26"/>
      <c r="DKV9" s="26"/>
      <c r="DKW9" s="26"/>
      <c r="DKX9" s="27"/>
      <c r="DLA9" s="25"/>
      <c r="DLB9" s="26"/>
      <c r="DLC9" s="26"/>
      <c r="DLD9" s="26"/>
      <c r="DLE9" s="26"/>
      <c r="DLF9" s="27"/>
      <c r="DLI9" s="25"/>
      <c r="DLJ9" s="26"/>
      <c r="DLK9" s="26"/>
      <c r="DLL9" s="26"/>
      <c r="DLM9" s="26"/>
      <c r="DLN9" s="27"/>
      <c r="DLQ9" s="25"/>
      <c r="DLR9" s="26"/>
      <c r="DLS9" s="26"/>
      <c r="DLT9" s="26"/>
      <c r="DLU9" s="26"/>
      <c r="DLV9" s="27"/>
      <c r="DLY9" s="25"/>
      <c r="DLZ9" s="26"/>
      <c r="DMA9" s="26"/>
      <c r="DMB9" s="26"/>
      <c r="DMC9" s="26"/>
      <c r="DMD9" s="27"/>
      <c r="DMG9" s="25"/>
      <c r="DMH9" s="26"/>
      <c r="DMI9" s="26"/>
      <c r="DMJ9" s="26"/>
      <c r="DMK9" s="26"/>
      <c r="DML9" s="27"/>
      <c r="DMO9" s="25"/>
      <c r="DMP9" s="26"/>
      <c r="DMQ9" s="26"/>
      <c r="DMR9" s="26"/>
      <c r="DMS9" s="26"/>
      <c r="DMT9" s="27"/>
      <c r="DMW9" s="25"/>
      <c r="DMX9" s="26"/>
      <c r="DMY9" s="26"/>
      <c r="DMZ9" s="26"/>
      <c r="DNA9" s="26"/>
      <c r="DNB9" s="27"/>
      <c r="DNE9" s="25"/>
      <c r="DNF9" s="26"/>
      <c r="DNG9" s="26"/>
      <c r="DNH9" s="26"/>
      <c r="DNI9" s="26"/>
      <c r="DNJ9" s="27"/>
      <c r="DNM9" s="25"/>
      <c r="DNN9" s="26"/>
      <c r="DNO9" s="26"/>
      <c r="DNP9" s="26"/>
      <c r="DNQ9" s="26"/>
      <c r="DNR9" s="27"/>
      <c r="DNU9" s="25"/>
      <c r="DNV9" s="26"/>
      <c r="DNW9" s="26"/>
      <c r="DNX9" s="26"/>
      <c r="DNY9" s="26"/>
      <c r="DNZ9" s="27"/>
      <c r="DOC9" s="25"/>
      <c r="DOD9" s="26"/>
      <c r="DOE9" s="26"/>
      <c r="DOF9" s="26"/>
      <c r="DOG9" s="26"/>
      <c r="DOH9" s="27"/>
      <c r="DOK9" s="25"/>
      <c r="DOL9" s="26"/>
      <c r="DOM9" s="26"/>
      <c r="DON9" s="26"/>
      <c r="DOO9" s="26"/>
      <c r="DOP9" s="27"/>
      <c r="DOS9" s="25"/>
      <c r="DOT9" s="26"/>
      <c r="DOU9" s="26"/>
      <c r="DOV9" s="26"/>
      <c r="DOW9" s="26"/>
      <c r="DOX9" s="27"/>
      <c r="DPA9" s="25"/>
      <c r="DPB9" s="26"/>
      <c r="DPC9" s="26"/>
      <c r="DPD9" s="26"/>
      <c r="DPE9" s="26"/>
      <c r="DPF9" s="27"/>
      <c r="DPI9" s="25"/>
      <c r="DPJ9" s="26"/>
      <c r="DPK9" s="26"/>
      <c r="DPL9" s="26"/>
      <c r="DPM9" s="26"/>
      <c r="DPN9" s="27"/>
      <c r="DPQ9" s="25"/>
      <c r="DPR9" s="26"/>
      <c r="DPS9" s="26"/>
      <c r="DPT9" s="26"/>
      <c r="DPU9" s="26"/>
      <c r="DPV9" s="27"/>
      <c r="DPY9" s="25"/>
      <c r="DPZ9" s="26"/>
      <c r="DQA9" s="26"/>
      <c r="DQB9" s="26"/>
      <c r="DQC9" s="26"/>
      <c r="DQD9" s="27"/>
      <c r="DQG9" s="25"/>
      <c r="DQH9" s="26"/>
      <c r="DQI9" s="26"/>
      <c r="DQJ9" s="26"/>
      <c r="DQK9" s="26"/>
      <c r="DQL9" s="27"/>
      <c r="DQO9" s="25"/>
      <c r="DQP9" s="26"/>
      <c r="DQQ9" s="26"/>
      <c r="DQR9" s="26"/>
      <c r="DQS9" s="26"/>
      <c r="DQT9" s="27"/>
      <c r="DQW9" s="25"/>
      <c r="DQX9" s="26"/>
      <c r="DQY9" s="26"/>
      <c r="DQZ9" s="26"/>
      <c r="DRA9" s="26"/>
      <c r="DRB9" s="27"/>
      <c r="DRE9" s="25"/>
      <c r="DRF9" s="26"/>
      <c r="DRG9" s="26"/>
      <c r="DRH9" s="26"/>
      <c r="DRI9" s="26"/>
      <c r="DRJ9" s="27"/>
      <c r="DRM9" s="25"/>
      <c r="DRN9" s="26"/>
      <c r="DRO9" s="26"/>
      <c r="DRP9" s="26"/>
      <c r="DRQ9" s="26"/>
      <c r="DRR9" s="27"/>
      <c r="DRU9" s="25"/>
      <c r="DRV9" s="26"/>
      <c r="DRW9" s="26"/>
      <c r="DRX9" s="26"/>
      <c r="DRY9" s="26"/>
      <c r="DRZ9" s="27"/>
      <c r="DSC9" s="25"/>
      <c r="DSD9" s="26"/>
      <c r="DSE9" s="26"/>
      <c r="DSF9" s="26"/>
      <c r="DSG9" s="26"/>
      <c r="DSH9" s="27"/>
      <c r="DSK9" s="25"/>
      <c r="DSL9" s="26"/>
      <c r="DSM9" s="26"/>
      <c r="DSN9" s="26"/>
      <c r="DSO9" s="26"/>
      <c r="DSP9" s="27"/>
      <c r="DSS9" s="25"/>
      <c r="DST9" s="26"/>
      <c r="DSU9" s="26"/>
      <c r="DSV9" s="26"/>
      <c r="DSW9" s="26"/>
      <c r="DSX9" s="27"/>
      <c r="DTA9" s="25"/>
      <c r="DTB9" s="26"/>
      <c r="DTC9" s="26"/>
      <c r="DTD9" s="26"/>
      <c r="DTE9" s="26"/>
      <c r="DTF9" s="27"/>
      <c r="DTI9" s="25"/>
      <c r="DTJ9" s="26"/>
      <c r="DTK9" s="26"/>
      <c r="DTL9" s="26"/>
      <c r="DTM9" s="26"/>
      <c r="DTN9" s="27"/>
      <c r="DTQ9" s="25"/>
      <c r="DTR9" s="26"/>
      <c r="DTS9" s="26"/>
      <c r="DTT9" s="26"/>
      <c r="DTU9" s="26"/>
      <c r="DTV9" s="27"/>
      <c r="DTY9" s="25"/>
      <c r="DTZ9" s="26"/>
      <c r="DUA9" s="26"/>
      <c r="DUB9" s="26"/>
      <c r="DUC9" s="26"/>
      <c r="DUD9" s="27"/>
      <c r="DUG9" s="25"/>
      <c r="DUH9" s="26"/>
      <c r="DUI9" s="26"/>
      <c r="DUJ9" s="26"/>
      <c r="DUK9" s="26"/>
      <c r="DUL9" s="27"/>
      <c r="DUO9" s="25"/>
      <c r="DUP9" s="26"/>
      <c r="DUQ9" s="26"/>
      <c r="DUR9" s="26"/>
      <c r="DUS9" s="26"/>
      <c r="DUT9" s="27"/>
      <c r="DUW9" s="25"/>
      <c r="DUX9" s="26"/>
      <c r="DUY9" s="26"/>
      <c r="DUZ9" s="26"/>
      <c r="DVA9" s="26"/>
      <c r="DVB9" s="27"/>
      <c r="DVE9" s="25"/>
      <c r="DVF9" s="26"/>
      <c r="DVG9" s="26"/>
      <c r="DVH9" s="26"/>
      <c r="DVI9" s="26"/>
      <c r="DVJ9" s="27"/>
      <c r="DVM9" s="25"/>
      <c r="DVN9" s="26"/>
      <c r="DVO9" s="26"/>
      <c r="DVP9" s="26"/>
      <c r="DVQ9" s="26"/>
      <c r="DVR9" s="27"/>
      <c r="DVU9" s="25"/>
      <c r="DVV9" s="26"/>
      <c r="DVW9" s="26"/>
      <c r="DVX9" s="26"/>
      <c r="DVY9" s="26"/>
      <c r="DVZ9" s="27"/>
      <c r="DWC9" s="25"/>
      <c r="DWD9" s="26"/>
      <c r="DWE9" s="26"/>
      <c r="DWF9" s="26"/>
      <c r="DWG9" s="26"/>
      <c r="DWH9" s="27"/>
      <c r="DWK9" s="25"/>
      <c r="DWL9" s="26"/>
      <c r="DWM9" s="26"/>
      <c r="DWN9" s="26"/>
      <c r="DWO9" s="26"/>
      <c r="DWP9" s="27"/>
      <c r="DWS9" s="25"/>
      <c r="DWT9" s="26"/>
      <c r="DWU9" s="26"/>
      <c r="DWV9" s="26"/>
      <c r="DWW9" s="26"/>
      <c r="DWX9" s="27"/>
      <c r="DXA9" s="25"/>
      <c r="DXB9" s="26"/>
      <c r="DXC9" s="26"/>
      <c r="DXD9" s="26"/>
      <c r="DXE9" s="26"/>
      <c r="DXF9" s="27"/>
      <c r="DXI9" s="25"/>
      <c r="DXJ9" s="26"/>
      <c r="DXK9" s="26"/>
      <c r="DXL9" s="26"/>
      <c r="DXM9" s="26"/>
      <c r="DXN9" s="27"/>
      <c r="DXQ9" s="25"/>
      <c r="DXR9" s="26"/>
      <c r="DXS9" s="26"/>
      <c r="DXT9" s="26"/>
      <c r="DXU9" s="26"/>
      <c r="DXV9" s="27"/>
      <c r="DXY9" s="25"/>
      <c r="DXZ9" s="26"/>
      <c r="DYA9" s="26"/>
      <c r="DYB9" s="26"/>
      <c r="DYC9" s="26"/>
      <c r="DYD9" s="27"/>
      <c r="DYG9" s="25"/>
      <c r="DYH9" s="26"/>
      <c r="DYI9" s="26"/>
      <c r="DYJ9" s="26"/>
      <c r="DYK9" s="26"/>
      <c r="DYL9" s="27"/>
      <c r="DYO9" s="25"/>
      <c r="DYP9" s="26"/>
      <c r="DYQ9" s="26"/>
      <c r="DYR9" s="26"/>
      <c r="DYS9" s="26"/>
      <c r="DYT9" s="27"/>
      <c r="DYW9" s="25"/>
      <c r="DYX9" s="26"/>
      <c r="DYY9" s="26"/>
      <c r="DYZ9" s="26"/>
      <c r="DZA9" s="26"/>
      <c r="DZB9" s="27"/>
      <c r="DZE9" s="25"/>
      <c r="DZF9" s="26"/>
      <c r="DZG9" s="26"/>
      <c r="DZH9" s="26"/>
      <c r="DZI9" s="26"/>
      <c r="DZJ9" s="27"/>
      <c r="DZM9" s="25"/>
      <c r="DZN9" s="26"/>
      <c r="DZO9" s="26"/>
      <c r="DZP9" s="26"/>
      <c r="DZQ9" s="26"/>
      <c r="DZR9" s="27"/>
      <c r="DZU9" s="25"/>
      <c r="DZV9" s="26"/>
      <c r="DZW9" s="26"/>
      <c r="DZX9" s="26"/>
      <c r="DZY9" s="26"/>
      <c r="DZZ9" s="27"/>
      <c r="EAC9" s="25"/>
      <c r="EAD9" s="26"/>
      <c r="EAE9" s="26"/>
      <c r="EAF9" s="26"/>
      <c r="EAG9" s="26"/>
      <c r="EAH9" s="27"/>
      <c r="EAK9" s="25"/>
      <c r="EAL9" s="26"/>
      <c r="EAM9" s="26"/>
      <c r="EAN9" s="26"/>
      <c r="EAO9" s="26"/>
      <c r="EAP9" s="27"/>
      <c r="EAS9" s="25"/>
      <c r="EAT9" s="26"/>
      <c r="EAU9" s="26"/>
      <c r="EAV9" s="26"/>
      <c r="EAW9" s="26"/>
      <c r="EAX9" s="27"/>
      <c r="EBA9" s="25"/>
      <c r="EBB9" s="26"/>
      <c r="EBC9" s="26"/>
      <c r="EBD9" s="26"/>
      <c r="EBE9" s="26"/>
      <c r="EBF9" s="27"/>
      <c r="EBI9" s="25"/>
      <c r="EBJ9" s="26"/>
      <c r="EBK9" s="26"/>
      <c r="EBL9" s="26"/>
      <c r="EBM9" s="26"/>
      <c r="EBN9" s="27"/>
      <c r="EBQ9" s="25"/>
      <c r="EBR9" s="26"/>
      <c r="EBS9" s="26"/>
      <c r="EBT9" s="26"/>
      <c r="EBU9" s="26"/>
      <c r="EBV9" s="27"/>
      <c r="EBY9" s="25"/>
      <c r="EBZ9" s="26"/>
      <c r="ECA9" s="26"/>
      <c r="ECB9" s="26"/>
      <c r="ECC9" s="26"/>
      <c r="ECD9" s="27"/>
      <c r="ECG9" s="25"/>
      <c r="ECH9" s="26"/>
      <c r="ECI9" s="26"/>
      <c r="ECJ9" s="26"/>
      <c r="ECK9" s="26"/>
      <c r="ECL9" s="27"/>
      <c r="ECO9" s="25"/>
      <c r="ECP9" s="26"/>
      <c r="ECQ9" s="26"/>
      <c r="ECR9" s="26"/>
      <c r="ECS9" s="26"/>
      <c r="ECT9" s="27"/>
      <c r="ECW9" s="25"/>
      <c r="ECX9" s="26"/>
      <c r="ECY9" s="26"/>
      <c r="ECZ9" s="26"/>
      <c r="EDA9" s="26"/>
      <c r="EDB9" s="27"/>
      <c r="EDE9" s="25"/>
      <c r="EDF9" s="26"/>
      <c r="EDG9" s="26"/>
      <c r="EDH9" s="26"/>
      <c r="EDI9" s="26"/>
      <c r="EDJ9" s="27"/>
      <c r="EDM9" s="25"/>
      <c r="EDN9" s="26"/>
      <c r="EDO9" s="26"/>
      <c r="EDP9" s="26"/>
      <c r="EDQ9" s="26"/>
      <c r="EDR9" s="27"/>
      <c r="EDU9" s="25"/>
      <c r="EDV9" s="26"/>
      <c r="EDW9" s="26"/>
      <c r="EDX9" s="26"/>
      <c r="EDY9" s="26"/>
      <c r="EDZ9" s="27"/>
      <c r="EEC9" s="25"/>
      <c r="EED9" s="26"/>
      <c r="EEE9" s="26"/>
      <c r="EEF9" s="26"/>
      <c r="EEG9" s="26"/>
      <c r="EEH9" s="27"/>
      <c r="EEK9" s="25"/>
      <c r="EEL9" s="26"/>
      <c r="EEM9" s="26"/>
      <c r="EEN9" s="26"/>
      <c r="EEO9" s="26"/>
      <c r="EEP9" s="27"/>
      <c r="EES9" s="25"/>
      <c r="EET9" s="26"/>
      <c r="EEU9" s="26"/>
      <c r="EEV9" s="26"/>
      <c r="EEW9" s="26"/>
      <c r="EEX9" s="27"/>
      <c r="EFA9" s="25"/>
      <c r="EFB9" s="26"/>
      <c r="EFC9" s="26"/>
      <c r="EFD9" s="26"/>
      <c r="EFE9" s="26"/>
      <c r="EFF9" s="27"/>
      <c r="EFI9" s="25"/>
      <c r="EFJ9" s="26"/>
      <c r="EFK9" s="26"/>
      <c r="EFL9" s="26"/>
      <c r="EFM9" s="26"/>
      <c r="EFN9" s="27"/>
      <c r="EFQ9" s="25"/>
      <c r="EFR9" s="26"/>
      <c r="EFS9" s="26"/>
      <c r="EFT9" s="26"/>
      <c r="EFU9" s="26"/>
      <c r="EFV9" s="27"/>
      <c r="EFY9" s="25"/>
      <c r="EFZ9" s="26"/>
      <c r="EGA9" s="26"/>
      <c r="EGB9" s="26"/>
      <c r="EGC9" s="26"/>
      <c r="EGD9" s="27"/>
      <c r="EGG9" s="25"/>
      <c r="EGH9" s="26"/>
      <c r="EGI9" s="26"/>
      <c r="EGJ9" s="26"/>
      <c r="EGK9" s="26"/>
      <c r="EGL9" s="27"/>
      <c r="EGO9" s="25"/>
      <c r="EGP9" s="26"/>
      <c r="EGQ9" s="26"/>
      <c r="EGR9" s="26"/>
      <c r="EGS9" s="26"/>
      <c r="EGT9" s="27"/>
      <c r="EGW9" s="25"/>
      <c r="EGX9" s="26"/>
      <c r="EGY9" s="26"/>
      <c r="EGZ9" s="26"/>
      <c r="EHA9" s="26"/>
      <c r="EHB9" s="27"/>
      <c r="EHE9" s="25"/>
      <c r="EHF9" s="26"/>
      <c r="EHG9" s="26"/>
      <c r="EHH9" s="26"/>
      <c r="EHI9" s="26"/>
      <c r="EHJ9" s="27"/>
      <c r="EHM9" s="25"/>
      <c r="EHN9" s="26"/>
      <c r="EHO9" s="26"/>
      <c r="EHP9" s="26"/>
      <c r="EHQ9" s="26"/>
      <c r="EHR9" s="27"/>
      <c r="EHU9" s="25"/>
      <c r="EHV9" s="26"/>
      <c r="EHW9" s="26"/>
      <c r="EHX9" s="26"/>
      <c r="EHY9" s="26"/>
      <c r="EHZ9" s="27"/>
      <c r="EIC9" s="25"/>
      <c r="EID9" s="26"/>
      <c r="EIE9" s="26"/>
      <c r="EIF9" s="26"/>
      <c r="EIG9" s="26"/>
      <c r="EIH9" s="27"/>
      <c r="EIK9" s="25"/>
      <c r="EIL9" s="26"/>
      <c r="EIM9" s="26"/>
      <c r="EIN9" s="26"/>
      <c r="EIO9" s="26"/>
      <c r="EIP9" s="27"/>
      <c r="EIS9" s="25"/>
      <c r="EIT9" s="26"/>
      <c r="EIU9" s="26"/>
      <c r="EIV9" s="26"/>
      <c r="EIW9" s="26"/>
      <c r="EIX9" s="27"/>
      <c r="EJA9" s="25"/>
      <c r="EJB9" s="26"/>
      <c r="EJC9" s="26"/>
      <c r="EJD9" s="26"/>
      <c r="EJE9" s="26"/>
      <c r="EJF9" s="27"/>
      <c r="EJI9" s="25"/>
      <c r="EJJ9" s="26"/>
      <c r="EJK9" s="26"/>
      <c r="EJL9" s="26"/>
      <c r="EJM9" s="26"/>
      <c r="EJN9" s="27"/>
      <c r="EJQ9" s="25"/>
      <c r="EJR9" s="26"/>
      <c r="EJS9" s="26"/>
      <c r="EJT9" s="26"/>
      <c r="EJU9" s="26"/>
      <c r="EJV9" s="27"/>
      <c r="EJY9" s="25"/>
      <c r="EJZ9" s="26"/>
      <c r="EKA9" s="26"/>
      <c r="EKB9" s="26"/>
      <c r="EKC9" s="26"/>
      <c r="EKD9" s="27"/>
      <c r="EKG9" s="25"/>
      <c r="EKH9" s="26"/>
      <c r="EKI9" s="26"/>
      <c r="EKJ9" s="26"/>
      <c r="EKK9" s="26"/>
      <c r="EKL9" s="27"/>
      <c r="EKO9" s="25"/>
      <c r="EKP9" s="26"/>
      <c r="EKQ9" s="26"/>
      <c r="EKR9" s="26"/>
      <c r="EKS9" s="26"/>
      <c r="EKT9" s="27"/>
      <c r="EKW9" s="25"/>
      <c r="EKX9" s="26"/>
      <c r="EKY9" s="26"/>
      <c r="EKZ9" s="26"/>
      <c r="ELA9" s="26"/>
      <c r="ELB9" s="27"/>
      <c r="ELE9" s="25"/>
      <c r="ELF9" s="26"/>
      <c r="ELG9" s="26"/>
      <c r="ELH9" s="26"/>
      <c r="ELI9" s="26"/>
      <c r="ELJ9" s="27"/>
      <c r="ELM9" s="25"/>
      <c r="ELN9" s="26"/>
      <c r="ELO9" s="26"/>
      <c r="ELP9" s="26"/>
      <c r="ELQ9" s="26"/>
      <c r="ELR9" s="27"/>
      <c r="ELU9" s="25"/>
      <c r="ELV9" s="26"/>
      <c r="ELW9" s="26"/>
      <c r="ELX9" s="26"/>
      <c r="ELY9" s="26"/>
      <c r="ELZ9" s="27"/>
      <c r="EMC9" s="25"/>
      <c r="EMD9" s="26"/>
      <c r="EME9" s="26"/>
      <c r="EMF9" s="26"/>
      <c r="EMG9" s="26"/>
      <c r="EMH9" s="27"/>
      <c r="EMK9" s="25"/>
      <c r="EML9" s="26"/>
      <c r="EMM9" s="26"/>
      <c r="EMN9" s="26"/>
      <c r="EMO9" s="26"/>
      <c r="EMP9" s="27"/>
      <c r="EMS9" s="25"/>
      <c r="EMT9" s="26"/>
      <c r="EMU9" s="26"/>
      <c r="EMV9" s="26"/>
      <c r="EMW9" s="26"/>
      <c r="EMX9" s="27"/>
      <c r="ENA9" s="25"/>
      <c r="ENB9" s="26"/>
      <c r="ENC9" s="26"/>
      <c r="END9" s="26"/>
      <c r="ENE9" s="26"/>
      <c r="ENF9" s="27"/>
      <c r="ENI9" s="25"/>
      <c r="ENJ9" s="26"/>
      <c r="ENK9" s="26"/>
      <c r="ENL9" s="26"/>
      <c r="ENM9" s="26"/>
      <c r="ENN9" s="27"/>
      <c r="ENQ9" s="25"/>
      <c r="ENR9" s="26"/>
      <c r="ENS9" s="26"/>
      <c r="ENT9" s="26"/>
      <c r="ENU9" s="26"/>
      <c r="ENV9" s="27"/>
      <c r="ENY9" s="25"/>
      <c r="ENZ9" s="26"/>
      <c r="EOA9" s="26"/>
      <c r="EOB9" s="26"/>
      <c r="EOC9" s="26"/>
      <c r="EOD9" s="27"/>
      <c r="EOG9" s="25"/>
      <c r="EOH9" s="26"/>
      <c r="EOI9" s="26"/>
      <c r="EOJ9" s="26"/>
      <c r="EOK9" s="26"/>
      <c r="EOL9" s="27"/>
      <c r="EOO9" s="25"/>
      <c r="EOP9" s="26"/>
      <c r="EOQ9" s="26"/>
      <c r="EOR9" s="26"/>
      <c r="EOS9" s="26"/>
      <c r="EOT9" s="27"/>
      <c r="EOW9" s="25"/>
      <c r="EOX9" s="26"/>
      <c r="EOY9" s="26"/>
      <c r="EOZ9" s="26"/>
      <c r="EPA9" s="26"/>
      <c r="EPB9" s="27"/>
      <c r="EPE9" s="25"/>
      <c r="EPF9" s="26"/>
      <c r="EPG9" s="26"/>
      <c r="EPH9" s="26"/>
      <c r="EPI9" s="26"/>
      <c r="EPJ9" s="27"/>
      <c r="EPM9" s="25"/>
      <c r="EPN9" s="26"/>
      <c r="EPO9" s="26"/>
      <c r="EPP9" s="26"/>
      <c r="EPQ9" s="26"/>
      <c r="EPR9" s="27"/>
      <c r="EPU9" s="25"/>
      <c r="EPV9" s="26"/>
      <c r="EPW9" s="26"/>
      <c r="EPX9" s="26"/>
      <c r="EPY9" s="26"/>
      <c r="EPZ9" s="27"/>
      <c r="EQC9" s="25"/>
      <c r="EQD9" s="26"/>
      <c r="EQE9" s="26"/>
      <c r="EQF9" s="26"/>
      <c r="EQG9" s="26"/>
      <c r="EQH9" s="27"/>
      <c r="EQK9" s="25"/>
      <c r="EQL9" s="26"/>
      <c r="EQM9" s="26"/>
      <c r="EQN9" s="26"/>
      <c r="EQO9" s="26"/>
      <c r="EQP9" s="27"/>
      <c r="EQS9" s="25"/>
      <c r="EQT9" s="26"/>
      <c r="EQU9" s="26"/>
      <c r="EQV9" s="26"/>
      <c r="EQW9" s="26"/>
      <c r="EQX9" s="27"/>
      <c r="ERA9" s="25"/>
      <c r="ERB9" s="26"/>
      <c r="ERC9" s="26"/>
      <c r="ERD9" s="26"/>
      <c r="ERE9" s="26"/>
      <c r="ERF9" s="27"/>
      <c r="ERI9" s="25"/>
      <c r="ERJ9" s="26"/>
      <c r="ERK9" s="26"/>
      <c r="ERL9" s="26"/>
      <c r="ERM9" s="26"/>
      <c r="ERN9" s="27"/>
      <c r="ERQ9" s="25"/>
      <c r="ERR9" s="26"/>
      <c r="ERS9" s="26"/>
      <c r="ERT9" s="26"/>
      <c r="ERU9" s="26"/>
      <c r="ERV9" s="27"/>
      <c r="ERY9" s="25"/>
      <c r="ERZ9" s="26"/>
      <c r="ESA9" s="26"/>
      <c r="ESB9" s="26"/>
      <c r="ESC9" s="26"/>
      <c r="ESD9" s="27"/>
      <c r="ESG9" s="25"/>
      <c r="ESH9" s="26"/>
      <c r="ESI9" s="26"/>
      <c r="ESJ9" s="26"/>
      <c r="ESK9" s="26"/>
      <c r="ESL9" s="27"/>
      <c r="ESO9" s="25"/>
      <c r="ESP9" s="26"/>
      <c r="ESQ9" s="26"/>
      <c r="ESR9" s="26"/>
      <c r="ESS9" s="26"/>
      <c r="EST9" s="27"/>
      <c r="ESW9" s="25"/>
      <c r="ESX9" s="26"/>
      <c r="ESY9" s="26"/>
      <c r="ESZ9" s="26"/>
      <c r="ETA9" s="26"/>
      <c r="ETB9" s="27"/>
      <c r="ETE9" s="25"/>
      <c r="ETF9" s="26"/>
      <c r="ETG9" s="26"/>
      <c r="ETH9" s="26"/>
      <c r="ETI9" s="26"/>
      <c r="ETJ9" s="27"/>
      <c r="ETM9" s="25"/>
      <c r="ETN9" s="26"/>
      <c r="ETO9" s="26"/>
      <c r="ETP9" s="26"/>
      <c r="ETQ9" s="26"/>
      <c r="ETR9" s="27"/>
      <c r="ETU9" s="25"/>
      <c r="ETV9" s="26"/>
      <c r="ETW9" s="26"/>
      <c r="ETX9" s="26"/>
      <c r="ETY9" s="26"/>
      <c r="ETZ9" s="27"/>
      <c r="EUC9" s="25"/>
      <c r="EUD9" s="26"/>
      <c r="EUE9" s="26"/>
      <c r="EUF9" s="26"/>
      <c r="EUG9" s="26"/>
      <c r="EUH9" s="27"/>
      <c r="EUK9" s="25"/>
      <c r="EUL9" s="26"/>
      <c r="EUM9" s="26"/>
      <c r="EUN9" s="26"/>
      <c r="EUO9" s="26"/>
      <c r="EUP9" s="27"/>
      <c r="EUS9" s="25"/>
      <c r="EUT9" s="26"/>
      <c r="EUU9" s="26"/>
      <c r="EUV9" s="26"/>
      <c r="EUW9" s="26"/>
      <c r="EUX9" s="27"/>
      <c r="EVA9" s="25"/>
      <c r="EVB9" s="26"/>
      <c r="EVC9" s="26"/>
      <c r="EVD9" s="26"/>
      <c r="EVE9" s="26"/>
      <c r="EVF9" s="27"/>
      <c r="EVI9" s="25"/>
      <c r="EVJ9" s="26"/>
      <c r="EVK9" s="26"/>
      <c r="EVL9" s="26"/>
      <c r="EVM9" s="26"/>
      <c r="EVN9" s="27"/>
      <c r="EVQ9" s="25"/>
      <c r="EVR9" s="26"/>
      <c r="EVS9" s="26"/>
      <c r="EVT9" s="26"/>
      <c r="EVU9" s="26"/>
      <c r="EVV9" s="27"/>
      <c r="EVY9" s="25"/>
      <c r="EVZ9" s="26"/>
      <c r="EWA9" s="26"/>
      <c r="EWB9" s="26"/>
      <c r="EWC9" s="26"/>
      <c r="EWD9" s="27"/>
      <c r="EWG9" s="25"/>
      <c r="EWH9" s="26"/>
      <c r="EWI9" s="26"/>
      <c r="EWJ9" s="26"/>
      <c r="EWK9" s="26"/>
      <c r="EWL9" s="27"/>
      <c r="EWO9" s="25"/>
      <c r="EWP9" s="26"/>
      <c r="EWQ9" s="26"/>
      <c r="EWR9" s="26"/>
      <c r="EWS9" s="26"/>
      <c r="EWT9" s="27"/>
      <c r="EWW9" s="25"/>
      <c r="EWX9" s="26"/>
      <c r="EWY9" s="26"/>
      <c r="EWZ9" s="26"/>
      <c r="EXA9" s="26"/>
      <c r="EXB9" s="27"/>
      <c r="EXE9" s="25"/>
      <c r="EXF9" s="26"/>
      <c r="EXG9" s="26"/>
      <c r="EXH9" s="26"/>
      <c r="EXI9" s="26"/>
      <c r="EXJ9" s="27"/>
      <c r="EXM9" s="25"/>
      <c r="EXN9" s="26"/>
      <c r="EXO9" s="26"/>
      <c r="EXP9" s="26"/>
      <c r="EXQ9" s="26"/>
      <c r="EXR9" s="27"/>
      <c r="EXU9" s="25"/>
      <c r="EXV9" s="26"/>
      <c r="EXW9" s="26"/>
      <c r="EXX9" s="26"/>
      <c r="EXY9" s="26"/>
      <c r="EXZ9" s="27"/>
      <c r="EYC9" s="25"/>
      <c r="EYD9" s="26"/>
      <c r="EYE9" s="26"/>
      <c r="EYF9" s="26"/>
      <c r="EYG9" s="26"/>
      <c r="EYH9" s="27"/>
      <c r="EYK9" s="25"/>
      <c r="EYL9" s="26"/>
      <c r="EYM9" s="26"/>
      <c r="EYN9" s="26"/>
      <c r="EYO9" s="26"/>
      <c r="EYP9" s="27"/>
      <c r="EYS9" s="25"/>
      <c r="EYT9" s="26"/>
      <c r="EYU9" s="26"/>
      <c r="EYV9" s="26"/>
      <c r="EYW9" s="26"/>
      <c r="EYX9" s="27"/>
      <c r="EZA9" s="25"/>
      <c r="EZB9" s="26"/>
      <c r="EZC9" s="26"/>
      <c r="EZD9" s="26"/>
      <c r="EZE9" s="26"/>
      <c r="EZF9" s="27"/>
      <c r="EZI9" s="25"/>
      <c r="EZJ9" s="26"/>
      <c r="EZK9" s="26"/>
      <c r="EZL9" s="26"/>
      <c r="EZM9" s="26"/>
      <c r="EZN9" s="27"/>
      <c r="EZQ9" s="25"/>
      <c r="EZR9" s="26"/>
      <c r="EZS9" s="26"/>
      <c r="EZT9" s="26"/>
      <c r="EZU9" s="26"/>
      <c r="EZV9" s="27"/>
      <c r="EZY9" s="25"/>
      <c r="EZZ9" s="26"/>
      <c r="FAA9" s="26"/>
      <c r="FAB9" s="26"/>
      <c r="FAC9" s="26"/>
      <c r="FAD9" s="27"/>
      <c r="FAG9" s="25"/>
      <c r="FAH9" s="26"/>
      <c r="FAI9" s="26"/>
      <c r="FAJ9" s="26"/>
      <c r="FAK9" s="26"/>
      <c r="FAL9" s="27"/>
      <c r="FAO9" s="25"/>
      <c r="FAP9" s="26"/>
      <c r="FAQ9" s="26"/>
      <c r="FAR9" s="26"/>
      <c r="FAS9" s="26"/>
      <c r="FAT9" s="27"/>
      <c r="FAW9" s="25"/>
      <c r="FAX9" s="26"/>
      <c r="FAY9" s="26"/>
      <c r="FAZ9" s="26"/>
      <c r="FBA9" s="26"/>
      <c r="FBB9" s="27"/>
      <c r="FBE9" s="25"/>
      <c r="FBF9" s="26"/>
      <c r="FBG9" s="26"/>
      <c r="FBH9" s="26"/>
      <c r="FBI9" s="26"/>
      <c r="FBJ9" s="27"/>
      <c r="FBM9" s="25"/>
      <c r="FBN9" s="26"/>
      <c r="FBO9" s="26"/>
      <c r="FBP9" s="26"/>
      <c r="FBQ9" s="26"/>
      <c r="FBR9" s="27"/>
      <c r="FBU9" s="25"/>
      <c r="FBV9" s="26"/>
      <c r="FBW9" s="26"/>
      <c r="FBX9" s="26"/>
      <c r="FBY9" s="26"/>
      <c r="FBZ9" s="27"/>
      <c r="FCC9" s="25"/>
      <c r="FCD9" s="26"/>
      <c r="FCE9" s="26"/>
      <c r="FCF9" s="26"/>
      <c r="FCG9" s="26"/>
      <c r="FCH9" s="27"/>
      <c r="FCK9" s="25"/>
      <c r="FCL9" s="26"/>
      <c r="FCM9" s="26"/>
      <c r="FCN9" s="26"/>
      <c r="FCO9" s="26"/>
      <c r="FCP9" s="27"/>
      <c r="FCS9" s="25"/>
      <c r="FCT9" s="26"/>
      <c r="FCU9" s="26"/>
      <c r="FCV9" s="26"/>
      <c r="FCW9" s="26"/>
      <c r="FCX9" s="27"/>
      <c r="FDA9" s="25"/>
      <c r="FDB9" s="26"/>
      <c r="FDC9" s="26"/>
      <c r="FDD9" s="26"/>
      <c r="FDE9" s="26"/>
      <c r="FDF9" s="27"/>
      <c r="FDI9" s="25"/>
      <c r="FDJ9" s="26"/>
      <c r="FDK9" s="26"/>
      <c r="FDL9" s="26"/>
      <c r="FDM9" s="26"/>
      <c r="FDN9" s="27"/>
      <c r="FDQ9" s="25"/>
      <c r="FDR9" s="26"/>
      <c r="FDS9" s="26"/>
      <c r="FDT9" s="26"/>
      <c r="FDU9" s="26"/>
      <c r="FDV9" s="27"/>
      <c r="FDY9" s="25"/>
      <c r="FDZ9" s="26"/>
      <c r="FEA9" s="26"/>
      <c r="FEB9" s="26"/>
      <c r="FEC9" s="26"/>
      <c r="FED9" s="27"/>
      <c r="FEG9" s="25"/>
      <c r="FEH9" s="26"/>
      <c r="FEI9" s="26"/>
      <c r="FEJ9" s="26"/>
      <c r="FEK9" s="26"/>
      <c r="FEL9" s="27"/>
      <c r="FEO9" s="25"/>
      <c r="FEP9" s="26"/>
      <c r="FEQ9" s="26"/>
      <c r="FER9" s="26"/>
      <c r="FES9" s="26"/>
      <c r="FET9" s="27"/>
      <c r="FEW9" s="25"/>
      <c r="FEX9" s="26"/>
      <c r="FEY9" s="26"/>
      <c r="FEZ9" s="26"/>
      <c r="FFA9" s="26"/>
      <c r="FFB9" s="27"/>
      <c r="FFE9" s="25"/>
      <c r="FFF9" s="26"/>
      <c r="FFG9" s="26"/>
      <c r="FFH9" s="26"/>
      <c r="FFI9" s="26"/>
      <c r="FFJ9" s="27"/>
      <c r="FFM9" s="25"/>
      <c r="FFN9" s="26"/>
      <c r="FFO9" s="26"/>
      <c r="FFP9" s="26"/>
      <c r="FFQ9" s="26"/>
      <c r="FFR9" s="27"/>
      <c r="FFU9" s="25"/>
      <c r="FFV9" s="26"/>
      <c r="FFW9" s="26"/>
      <c r="FFX9" s="26"/>
      <c r="FFY9" s="26"/>
      <c r="FFZ9" s="27"/>
      <c r="FGC9" s="25"/>
      <c r="FGD9" s="26"/>
      <c r="FGE9" s="26"/>
      <c r="FGF9" s="26"/>
      <c r="FGG9" s="26"/>
      <c r="FGH9" s="27"/>
      <c r="FGK9" s="25"/>
      <c r="FGL9" s="26"/>
      <c r="FGM9" s="26"/>
      <c r="FGN9" s="26"/>
      <c r="FGO9" s="26"/>
      <c r="FGP9" s="27"/>
      <c r="FGS9" s="25"/>
      <c r="FGT9" s="26"/>
      <c r="FGU9" s="26"/>
      <c r="FGV9" s="26"/>
      <c r="FGW9" s="26"/>
      <c r="FGX9" s="27"/>
      <c r="FHA9" s="25"/>
      <c r="FHB9" s="26"/>
      <c r="FHC9" s="26"/>
      <c r="FHD9" s="26"/>
      <c r="FHE9" s="26"/>
      <c r="FHF9" s="27"/>
      <c r="FHI9" s="25"/>
      <c r="FHJ9" s="26"/>
      <c r="FHK9" s="26"/>
      <c r="FHL9" s="26"/>
      <c r="FHM9" s="26"/>
      <c r="FHN9" s="27"/>
      <c r="FHQ9" s="25"/>
      <c r="FHR9" s="26"/>
      <c r="FHS9" s="26"/>
      <c r="FHT9" s="26"/>
      <c r="FHU9" s="26"/>
      <c r="FHV9" s="27"/>
      <c r="FHY9" s="25"/>
      <c r="FHZ9" s="26"/>
      <c r="FIA9" s="26"/>
      <c r="FIB9" s="26"/>
      <c r="FIC9" s="26"/>
      <c r="FID9" s="27"/>
      <c r="FIG9" s="25"/>
      <c r="FIH9" s="26"/>
      <c r="FII9" s="26"/>
      <c r="FIJ9" s="26"/>
      <c r="FIK9" s="26"/>
      <c r="FIL9" s="27"/>
      <c r="FIO9" s="25"/>
      <c r="FIP9" s="26"/>
      <c r="FIQ9" s="26"/>
      <c r="FIR9" s="26"/>
      <c r="FIS9" s="26"/>
      <c r="FIT9" s="27"/>
      <c r="FIW9" s="25"/>
      <c r="FIX9" s="26"/>
      <c r="FIY9" s="26"/>
      <c r="FIZ9" s="26"/>
      <c r="FJA9" s="26"/>
      <c r="FJB9" s="27"/>
      <c r="FJE9" s="25"/>
      <c r="FJF9" s="26"/>
      <c r="FJG9" s="26"/>
      <c r="FJH9" s="26"/>
      <c r="FJI9" s="26"/>
      <c r="FJJ9" s="27"/>
      <c r="FJM9" s="25"/>
      <c r="FJN9" s="26"/>
      <c r="FJO9" s="26"/>
      <c r="FJP9" s="26"/>
      <c r="FJQ9" s="26"/>
      <c r="FJR9" s="27"/>
      <c r="FJU9" s="25"/>
      <c r="FJV9" s="26"/>
      <c r="FJW9" s="26"/>
      <c r="FJX9" s="26"/>
      <c r="FJY9" s="26"/>
      <c r="FJZ9" s="27"/>
      <c r="FKC9" s="25"/>
      <c r="FKD9" s="26"/>
      <c r="FKE9" s="26"/>
      <c r="FKF9" s="26"/>
      <c r="FKG9" s="26"/>
      <c r="FKH9" s="27"/>
      <c r="FKK9" s="25"/>
      <c r="FKL9" s="26"/>
      <c r="FKM9" s="26"/>
      <c r="FKN9" s="26"/>
      <c r="FKO9" s="26"/>
      <c r="FKP9" s="27"/>
      <c r="FKS9" s="25"/>
      <c r="FKT9" s="26"/>
      <c r="FKU9" s="26"/>
      <c r="FKV9" s="26"/>
      <c r="FKW9" s="26"/>
      <c r="FKX9" s="27"/>
      <c r="FLA9" s="25"/>
      <c r="FLB9" s="26"/>
      <c r="FLC9" s="26"/>
      <c r="FLD9" s="26"/>
      <c r="FLE9" s="26"/>
      <c r="FLF9" s="27"/>
      <c r="FLI9" s="25"/>
      <c r="FLJ9" s="26"/>
      <c r="FLK9" s="26"/>
      <c r="FLL9" s="26"/>
      <c r="FLM9" s="26"/>
      <c r="FLN9" s="27"/>
      <c r="FLQ9" s="25"/>
      <c r="FLR9" s="26"/>
      <c r="FLS9" s="26"/>
      <c r="FLT9" s="26"/>
      <c r="FLU9" s="26"/>
      <c r="FLV9" s="27"/>
      <c r="FLY9" s="25"/>
      <c r="FLZ9" s="26"/>
      <c r="FMA9" s="26"/>
      <c r="FMB9" s="26"/>
      <c r="FMC9" s="26"/>
      <c r="FMD9" s="27"/>
      <c r="FMG9" s="25"/>
      <c r="FMH9" s="26"/>
      <c r="FMI9" s="26"/>
      <c r="FMJ9" s="26"/>
      <c r="FMK9" s="26"/>
      <c r="FML9" s="27"/>
      <c r="FMO9" s="25"/>
      <c r="FMP9" s="26"/>
      <c r="FMQ9" s="26"/>
      <c r="FMR9" s="26"/>
      <c r="FMS9" s="26"/>
      <c r="FMT9" s="27"/>
      <c r="FMW9" s="25"/>
      <c r="FMX9" s="26"/>
      <c r="FMY9" s="26"/>
      <c r="FMZ9" s="26"/>
      <c r="FNA9" s="26"/>
      <c r="FNB9" s="27"/>
      <c r="FNE9" s="25"/>
      <c r="FNF9" s="26"/>
      <c r="FNG9" s="26"/>
      <c r="FNH9" s="26"/>
      <c r="FNI9" s="26"/>
      <c r="FNJ9" s="27"/>
      <c r="FNM9" s="25"/>
      <c r="FNN9" s="26"/>
      <c r="FNO9" s="26"/>
      <c r="FNP9" s="26"/>
      <c r="FNQ9" s="26"/>
      <c r="FNR9" s="27"/>
      <c r="FNU9" s="25"/>
      <c r="FNV9" s="26"/>
      <c r="FNW9" s="26"/>
      <c r="FNX9" s="26"/>
      <c r="FNY9" s="26"/>
      <c r="FNZ9" s="27"/>
      <c r="FOC9" s="25"/>
      <c r="FOD9" s="26"/>
      <c r="FOE9" s="26"/>
      <c r="FOF9" s="26"/>
      <c r="FOG9" s="26"/>
      <c r="FOH9" s="27"/>
      <c r="FOK9" s="25"/>
      <c r="FOL9" s="26"/>
      <c r="FOM9" s="26"/>
      <c r="FON9" s="26"/>
      <c r="FOO9" s="26"/>
      <c r="FOP9" s="27"/>
      <c r="FOS9" s="25"/>
      <c r="FOT9" s="26"/>
      <c r="FOU9" s="26"/>
      <c r="FOV9" s="26"/>
      <c r="FOW9" s="26"/>
      <c r="FOX9" s="27"/>
      <c r="FPA9" s="25"/>
      <c r="FPB9" s="26"/>
      <c r="FPC9" s="26"/>
      <c r="FPD9" s="26"/>
      <c r="FPE9" s="26"/>
      <c r="FPF9" s="27"/>
      <c r="FPI9" s="25"/>
      <c r="FPJ9" s="26"/>
      <c r="FPK9" s="26"/>
      <c r="FPL9" s="26"/>
      <c r="FPM9" s="26"/>
      <c r="FPN9" s="27"/>
      <c r="FPQ9" s="25"/>
      <c r="FPR9" s="26"/>
      <c r="FPS9" s="26"/>
      <c r="FPT9" s="26"/>
      <c r="FPU9" s="26"/>
      <c r="FPV9" s="27"/>
      <c r="FPY9" s="25"/>
      <c r="FPZ9" s="26"/>
      <c r="FQA9" s="26"/>
      <c r="FQB9" s="26"/>
      <c r="FQC9" s="26"/>
      <c r="FQD9" s="27"/>
      <c r="FQG9" s="25"/>
      <c r="FQH9" s="26"/>
      <c r="FQI9" s="26"/>
      <c r="FQJ9" s="26"/>
      <c r="FQK9" s="26"/>
      <c r="FQL9" s="27"/>
      <c r="FQO9" s="25"/>
      <c r="FQP9" s="26"/>
      <c r="FQQ9" s="26"/>
      <c r="FQR9" s="26"/>
      <c r="FQS9" s="26"/>
      <c r="FQT9" s="27"/>
      <c r="FQW9" s="25"/>
      <c r="FQX9" s="26"/>
      <c r="FQY9" s="26"/>
      <c r="FQZ9" s="26"/>
      <c r="FRA9" s="26"/>
      <c r="FRB9" s="27"/>
      <c r="FRE9" s="25"/>
      <c r="FRF9" s="26"/>
      <c r="FRG9" s="26"/>
      <c r="FRH9" s="26"/>
      <c r="FRI9" s="26"/>
      <c r="FRJ9" s="27"/>
      <c r="FRM9" s="25"/>
      <c r="FRN9" s="26"/>
      <c r="FRO9" s="26"/>
      <c r="FRP9" s="26"/>
      <c r="FRQ9" s="26"/>
      <c r="FRR9" s="27"/>
      <c r="FRU9" s="25"/>
      <c r="FRV9" s="26"/>
      <c r="FRW9" s="26"/>
      <c r="FRX9" s="26"/>
      <c r="FRY9" s="26"/>
      <c r="FRZ9" s="27"/>
      <c r="FSC9" s="25"/>
      <c r="FSD9" s="26"/>
      <c r="FSE9" s="26"/>
      <c r="FSF9" s="26"/>
      <c r="FSG9" s="26"/>
      <c r="FSH9" s="27"/>
      <c r="FSK9" s="25"/>
      <c r="FSL9" s="26"/>
      <c r="FSM9" s="26"/>
      <c r="FSN9" s="26"/>
      <c r="FSO9" s="26"/>
      <c r="FSP9" s="27"/>
      <c r="FSS9" s="25"/>
      <c r="FST9" s="26"/>
      <c r="FSU9" s="26"/>
      <c r="FSV9" s="26"/>
      <c r="FSW9" s="26"/>
      <c r="FSX9" s="27"/>
      <c r="FTA9" s="25"/>
      <c r="FTB9" s="26"/>
      <c r="FTC9" s="26"/>
      <c r="FTD9" s="26"/>
      <c r="FTE9" s="26"/>
      <c r="FTF9" s="27"/>
      <c r="FTI9" s="25"/>
      <c r="FTJ9" s="26"/>
      <c r="FTK9" s="26"/>
      <c r="FTL9" s="26"/>
      <c r="FTM9" s="26"/>
      <c r="FTN9" s="27"/>
      <c r="FTQ9" s="25"/>
      <c r="FTR9" s="26"/>
      <c r="FTS9" s="26"/>
      <c r="FTT9" s="26"/>
      <c r="FTU9" s="26"/>
      <c r="FTV9" s="27"/>
      <c r="FTY9" s="25"/>
      <c r="FTZ9" s="26"/>
      <c r="FUA9" s="26"/>
      <c r="FUB9" s="26"/>
      <c r="FUC9" s="26"/>
      <c r="FUD9" s="27"/>
      <c r="FUG9" s="25"/>
      <c r="FUH9" s="26"/>
      <c r="FUI9" s="26"/>
      <c r="FUJ9" s="26"/>
      <c r="FUK9" s="26"/>
      <c r="FUL9" s="27"/>
      <c r="FUO9" s="25"/>
      <c r="FUP9" s="26"/>
      <c r="FUQ9" s="26"/>
      <c r="FUR9" s="26"/>
      <c r="FUS9" s="26"/>
      <c r="FUT9" s="27"/>
      <c r="FUW9" s="25"/>
      <c r="FUX9" s="26"/>
      <c r="FUY9" s="26"/>
      <c r="FUZ9" s="26"/>
      <c r="FVA9" s="26"/>
      <c r="FVB9" s="27"/>
      <c r="FVE9" s="25"/>
      <c r="FVF9" s="26"/>
      <c r="FVG9" s="26"/>
      <c r="FVH9" s="26"/>
      <c r="FVI9" s="26"/>
      <c r="FVJ9" s="27"/>
      <c r="FVM9" s="25"/>
      <c r="FVN9" s="26"/>
      <c r="FVO9" s="26"/>
      <c r="FVP9" s="26"/>
      <c r="FVQ9" s="26"/>
      <c r="FVR9" s="27"/>
      <c r="FVU9" s="25"/>
      <c r="FVV9" s="26"/>
      <c r="FVW9" s="26"/>
      <c r="FVX9" s="26"/>
      <c r="FVY9" s="26"/>
      <c r="FVZ9" s="27"/>
      <c r="FWC9" s="25"/>
      <c r="FWD9" s="26"/>
      <c r="FWE9" s="26"/>
      <c r="FWF9" s="26"/>
      <c r="FWG9" s="26"/>
      <c r="FWH9" s="27"/>
      <c r="FWK9" s="25"/>
      <c r="FWL9" s="26"/>
      <c r="FWM9" s="26"/>
      <c r="FWN9" s="26"/>
      <c r="FWO9" s="26"/>
      <c r="FWP9" s="27"/>
      <c r="FWS9" s="25"/>
      <c r="FWT9" s="26"/>
      <c r="FWU9" s="26"/>
      <c r="FWV9" s="26"/>
      <c r="FWW9" s="26"/>
      <c r="FWX9" s="27"/>
      <c r="FXA9" s="25"/>
      <c r="FXB9" s="26"/>
      <c r="FXC9" s="26"/>
      <c r="FXD9" s="26"/>
      <c r="FXE9" s="26"/>
      <c r="FXF9" s="27"/>
      <c r="FXI9" s="25"/>
      <c r="FXJ9" s="26"/>
      <c r="FXK9" s="26"/>
      <c r="FXL9" s="26"/>
      <c r="FXM9" s="26"/>
      <c r="FXN9" s="27"/>
      <c r="FXQ9" s="25"/>
      <c r="FXR9" s="26"/>
      <c r="FXS9" s="26"/>
      <c r="FXT9" s="26"/>
      <c r="FXU9" s="26"/>
      <c r="FXV9" s="27"/>
      <c r="FXY9" s="25"/>
      <c r="FXZ9" s="26"/>
      <c r="FYA9" s="26"/>
      <c r="FYB9" s="26"/>
      <c r="FYC9" s="26"/>
      <c r="FYD9" s="27"/>
      <c r="FYG9" s="25"/>
      <c r="FYH9" s="26"/>
      <c r="FYI9" s="26"/>
      <c r="FYJ9" s="26"/>
      <c r="FYK9" s="26"/>
      <c r="FYL9" s="27"/>
      <c r="FYO9" s="25"/>
      <c r="FYP9" s="26"/>
      <c r="FYQ9" s="26"/>
      <c r="FYR9" s="26"/>
      <c r="FYS9" s="26"/>
      <c r="FYT9" s="27"/>
      <c r="FYW9" s="25"/>
      <c r="FYX9" s="26"/>
      <c r="FYY9" s="26"/>
      <c r="FYZ9" s="26"/>
      <c r="FZA9" s="26"/>
      <c r="FZB9" s="27"/>
      <c r="FZE9" s="25"/>
      <c r="FZF9" s="26"/>
      <c r="FZG9" s="26"/>
      <c r="FZH9" s="26"/>
      <c r="FZI9" s="26"/>
      <c r="FZJ9" s="27"/>
      <c r="FZM9" s="25"/>
      <c r="FZN9" s="26"/>
      <c r="FZO9" s="26"/>
      <c r="FZP9" s="26"/>
      <c r="FZQ9" s="26"/>
      <c r="FZR9" s="27"/>
      <c r="FZU9" s="25"/>
      <c r="FZV9" s="26"/>
      <c r="FZW9" s="26"/>
      <c r="FZX9" s="26"/>
      <c r="FZY9" s="26"/>
      <c r="FZZ9" s="27"/>
      <c r="GAC9" s="25"/>
      <c r="GAD9" s="26"/>
      <c r="GAE9" s="26"/>
      <c r="GAF9" s="26"/>
      <c r="GAG9" s="26"/>
      <c r="GAH9" s="27"/>
      <c r="GAK9" s="25"/>
      <c r="GAL9" s="26"/>
      <c r="GAM9" s="26"/>
      <c r="GAN9" s="26"/>
      <c r="GAO9" s="26"/>
      <c r="GAP9" s="27"/>
      <c r="GAS9" s="25"/>
      <c r="GAT9" s="26"/>
      <c r="GAU9" s="26"/>
      <c r="GAV9" s="26"/>
      <c r="GAW9" s="26"/>
      <c r="GAX9" s="27"/>
      <c r="GBA9" s="25"/>
      <c r="GBB9" s="26"/>
      <c r="GBC9" s="26"/>
      <c r="GBD9" s="26"/>
      <c r="GBE9" s="26"/>
      <c r="GBF9" s="27"/>
      <c r="GBI9" s="25"/>
      <c r="GBJ9" s="26"/>
      <c r="GBK9" s="26"/>
      <c r="GBL9" s="26"/>
      <c r="GBM9" s="26"/>
      <c r="GBN9" s="27"/>
      <c r="GBQ9" s="25"/>
      <c r="GBR9" s="26"/>
      <c r="GBS9" s="26"/>
      <c r="GBT9" s="26"/>
      <c r="GBU9" s="26"/>
      <c r="GBV9" s="27"/>
      <c r="GBY9" s="25"/>
      <c r="GBZ9" s="26"/>
      <c r="GCA9" s="26"/>
      <c r="GCB9" s="26"/>
      <c r="GCC9" s="26"/>
      <c r="GCD9" s="27"/>
      <c r="GCG9" s="25"/>
      <c r="GCH9" s="26"/>
      <c r="GCI9" s="26"/>
      <c r="GCJ9" s="26"/>
      <c r="GCK9" s="26"/>
      <c r="GCL9" s="27"/>
      <c r="GCO9" s="25"/>
      <c r="GCP9" s="26"/>
      <c r="GCQ9" s="26"/>
      <c r="GCR9" s="26"/>
      <c r="GCS9" s="26"/>
      <c r="GCT9" s="27"/>
      <c r="GCW9" s="25"/>
      <c r="GCX9" s="26"/>
      <c r="GCY9" s="26"/>
      <c r="GCZ9" s="26"/>
      <c r="GDA9" s="26"/>
      <c r="GDB9" s="27"/>
      <c r="GDE9" s="25"/>
      <c r="GDF9" s="26"/>
      <c r="GDG9" s="26"/>
      <c r="GDH9" s="26"/>
      <c r="GDI9" s="26"/>
      <c r="GDJ9" s="27"/>
      <c r="GDM9" s="25"/>
      <c r="GDN9" s="26"/>
      <c r="GDO9" s="26"/>
      <c r="GDP9" s="26"/>
      <c r="GDQ9" s="26"/>
      <c r="GDR9" s="27"/>
      <c r="GDU9" s="25"/>
      <c r="GDV9" s="26"/>
      <c r="GDW9" s="26"/>
      <c r="GDX9" s="26"/>
      <c r="GDY9" s="26"/>
      <c r="GDZ9" s="27"/>
      <c r="GEC9" s="25"/>
      <c r="GED9" s="26"/>
      <c r="GEE9" s="26"/>
      <c r="GEF9" s="26"/>
      <c r="GEG9" s="26"/>
      <c r="GEH9" s="27"/>
      <c r="GEK9" s="25"/>
      <c r="GEL9" s="26"/>
      <c r="GEM9" s="26"/>
      <c r="GEN9" s="26"/>
      <c r="GEO9" s="26"/>
      <c r="GEP9" s="27"/>
      <c r="GES9" s="25"/>
      <c r="GET9" s="26"/>
      <c r="GEU9" s="26"/>
      <c r="GEV9" s="26"/>
      <c r="GEW9" s="26"/>
      <c r="GEX9" s="27"/>
      <c r="GFA9" s="25"/>
      <c r="GFB9" s="26"/>
      <c r="GFC9" s="26"/>
      <c r="GFD9" s="26"/>
      <c r="GFE9" s="26"/>
      <c r="GFF9" s="27"/>
      <c r="GFI9" s="25"/>
      <c r="GFJ9" s="26"/>
      <c r="GFK9" s="26"/>
      <c r="GFL9" s="26"/>
      <c r="GFM9" s="26"/>
      <c r="GFN9" s="27"/>
      <c r="GFQ9" s="25"/>
      <c r="GFR9" s="26"/>
      <c r="GFS9" s="26"/>
      <c r="GFT9" s="26"/>
      <c r="GFU9" s="26"/>
      <c r="GFV9" s="27"/>
      <c r="GFY9" s="25"/>
      <c r="GFZ9" s="26"/>
      <c r="GGA9" s="26"/>
      <c r="GGB9" s="26"/>
      <c r="GGC9" s="26"/>
      <c r="GGD9" s="27"/>
      <c r="GGG9" s="25"/>
      <c r="GGH9" s="26"/>
      <c r="GGI9" s="26"/>
      <c r="GGJ9" s="26"/>
      <c r="GGK9" s="26"/>
      <c r="GGL9" s="27"/>
      <c r="GGO9" s="25"/>
      <c r="GGP9" s="26"/>
      <c r="GGQ9" s="26"/>
      <c r="GGR9" s="26"/>
      <c r="GGS9" s="26"/>
      <c r="GGT9" s="27"/>
      <c r="GGW9" s="25"/>
      <c r="GGX9" s="26"/>
      <c r="GGY9" s="26"/>
      <c r="GGZ9" s="26"/>
      <c r="GHA9" s="26"/>
      <c r="GHB9" s="27"/>
      <c r="GHE9" s="25"/>
      <c r="GHF9" s="26"/>
      <c r="GHG9" s="26"/>
      <c r="GHH9" s="26"/>
      <c r="GHI9" s="26"/>
      <c r="GHJ9" s="27"/>
      <c r="GHM9" s="25"/>
      <c r="GHN9" s="26"/>
      <c r="GHO9" s="26"/>
      <c r="GHP9" s="26"/>
      <c r="GHQ9" s="26"/>
      <c r="GHR9" s="27"/>
      <c r="GHU9" s="25"/>
      <c r="GHV9" s="26"/>
      <c r="GHW9" s="26"/>
      <c r="GHX9" s="26"/>
      <c r="GHY9" s="26"/>
      <c r="GHZ9" s="27"/>
      <c r="GIC9" s="25"/>
      <c r="GID9" s="26"/>
      <c r="GIE9" s="26"/>
      <c r="GIF9" s="26"/>
      <c r="GIG9" s="26"/>
      <c r="GIH9" s="27"/>
      <c r="GIK9" s="25"/>
      <c r="GIL9" s="26"/>
      <c r="GIM9" s="26"/>
      <c r="GIN9" s="26"/>
      <c r="GIO9" s="26"/>
      <c r="GIP9" s="27"/>
      <c r="GIS9" s="25"/>
      <c r="GIT9" s="26"/>
      <c r="GIU9" s="26"/>
      <c r="GIV9" s="26"/>
      <c r="GIW9" s="26"/>
      <c r="GIX9" s="27"/>
      <c r="GJA9" s="25"/>
      <c r="GJB9" s="26"/>
      <c r="GJC9" s="26"/>
      <c r="GJD9" s="26"/>
      <c r="GJE9" s="26"/>
      <c r="GJF9" s="27"/>
      <c r="GJI9" s="25"/>
      <c r="GJJ9" s="26"/>
      <c r="GJK9" s="26"/>
      <c r="GJL9" s="26"/>
      <c r="GJM9" s="26"/>
      <c r="GJN9" s="27"/>
      <c r="GJQ9" s="25"/>
      <c r="GJR9" s="26"/>
      <c r="GJS9" s="26"/>
      <c r="GJT9" s="26"/>
      <c r="GJU9" s="26"/>
      <c r="GJV9" s="27"/>
      <c r="GJY9" s="25"/>
      <c r="GJZ9" s="26"/>
      <c r="GKA9" s="26"/>
      <c r="GKB9" s="26"/>
      <c r="GKC9" s="26"/>
      <c r="GKD9" s="27"/>
      <c r="GKG9" s="25"/>
      <c r="GKH9" s="26"/>
      <c r="GKI9" s="26"/>
      <c r="GKJ9" s="26"/>
      <c r="GKK9" s="26"/>
      <c r="GKL9" s="27"/>
      <c r="GKO9" s="25"/>
      <c r="GKP9" s="26"/>
      <c r="GKQ9" s="26"/>
      <c r="GKR9" s="26"/>
      <c r="GKS9" s="26"/>
      <c r="GKT9" s="27"/>
      <c r="GKW9" s="25"/>
      <c r="GKX9" s="26"/>
      <c r="GKY9" s="26"/>
      <c r="GKZ9" s="26"/>
      <c r="GLA9" s="26"/>
      <c r="GLB9" s="27"/>
      <c r="GLE9" s="25"/>
      <c r="GLF9" s="26"/>
      <c r="GLG9" s="26"/>
      <c r="GLH9" s="26"/>
      <c r="GLI9" s="26"/>
      <c r="GLJ9" s="27"/>
      <c r="GLM9" s="25"/>
      <c r="GLN9" s="26"/>
      <c r="GLO9" s="26"/>
      <c r="GLP9" s="26"/>
      <c r="GLQ9" s="26"/>
      <c r="GLR9" s="27"/>
      <c r="GLU9" s="25"/>
      <c r="GLV9" s="26"/>
      <c r="GLW9" s="26"/>
      <c r="GLX9" s="26"/>
      <c r="GLY9" s="26"/>
      <c r="GLZ9" s="27"/>
      <c r="GMC9" s="25"/>
      <c r="GMD9" s="26"/>
      <c r="GME9" s="26"/>
      <c r="GMF9" s="26"/>
      <c r="GMG9" s="26"/>
      <c r="GMH9" s="27"/>
      <c r="GMK9" s="25"/>
      <c r="GML9" s="26"/>
      <c r="GMM9" s="26"/>
      <c r="GMN9" s="26"/>
      <c r="GMO9" s="26"/>
      <c r="GMP9" s="27"/>
      <c r="GMS9" s="25"/>
      <c r="GMT9" s="26"/>
      <c r="GMU9" s="26"/>
      <c r="GMV9" s="26"/>
      <c r="GMW9" s="26"/>
      <c r="GMX9" s="27"/>
      <c r="GNA9" s="25"/>
      <c r="GNB9" s="26"/>
      <c r="GNC9" s="26"/>
      <c r="GND9" s="26"/>
      <c r="GNE9" s="26"/>
      <c r="GNF9" s="27"/>
      <c r="GNI9" s="25"/>
      <c r="GNJ9" s="26"/>
      <c r="GNK9" s="26"/>
      <c r="GNL9" s="26"/>
      <c r="GNM9" s="26"/>
      <c r="GNN9" s="27"/>
      <c r="GNQ9" s="25"/>
      <c r="GNR9" s="26"/>
      <c r="GNS9" s="26"/>
      <c r="GNT9" s="26"/>
      <c r="GNU9" s="26"/>
      <c r="GNV9" s="27"/>
      <c r="GNY9" s="25"/>
      <c r="GNZ9" s="26"/>
      <c r="GOA9" s="26"/>
      <c r="GOB9" s="26"/>
      <c r="GOC9" s="26"/>
      <c r="GOD9" s="27"/>
      <c r="GOG9" s="25"/>
      <c r="GOH9" s="26"/>
      <c r="GOI9" s="26"/>
      <c r="GOJ9" s="26"/>
      <c r="GOK9" s="26"/>
      <c r="GOL9" s="27"/>
      <c r="GOO9" s="25"/>
      <c r="GOP9" s="26"/>
      <c r="GOQ9" s="26"/>
      <c r="GOR9" s="26"/>
      <c r="GOS9" s="26"/>
      <c r="GOT9" s="27"/>
      <c r="GOW9" s="25"/>
      <c r="GOX9" s="26"/>
      <c r="GOY9" s="26"/>
      <c r="GOZ9" s="26"/>
      <c r="GPA9" s="26"/>
      <c r="GPB9" s="27"/>
      <c r="GPE9" s="25"/>
      <c r="GPF9" s="26"/>
      <c r="GPG9" s="26"/>
      <c r="GPH9" s="26"/>
      <c r="GPI9" s="26"/>
      <c r="GPJ9" s="27"/>
      <c r="GPM9" s="25"/>
      <c r="GPN9" s="26"/>
      <c r="GPO9" s="26"/>
      <c r="GPP9" s="26"/>
      <c r="GPQ9" s="26"/>
      <c r="GPR9" s="27"/>
      <c r="GPU9" s="25"/>
      <c r="GPV9" s="26"/>
      <c r="GPW9" s="26"/>
      <c r="GPX9" s="26"/>
      <c r="GPY9" s="26"/>
      <c r="GPZ9" s="27"/>
      <c r="GQC9" s="25"/>
      <c r="GQD9" s="26"/>
      <c r="GQE9" s="26"/>
      <c r="GQF9" s="26"/>
      <c r="GQG9" s="26"/>
      <c r="GQH9" s="27"/>
      <c r="GQK9" s="25"/>
      <c r="GQL9" s="26"/>
      <c r="GQM9" s="26"/>
      <c r="GQN9" s="26"/>
      <c r="GQO9" s="26"/>
      <c r="GQP9" s="27"/>
      <c r="GQS9" s="25"/>
      <c r="GQT9" s="26"/>
      <c r="GQU9" s="26"/>
      <c r="GQV9" s="26"/>
      <c r="GQW9" s="26"/>
      <c r="GQX9" s="27"/>
      <c r="GRA9" s="25"/>
      <c r="GRB9" s="26"/>
      <c r="GRC9" s="26"/>
      <c r="GRD9" s="26"/>
      <c r="GRE9" s="26"/>
      <c r="GRF9" s="27"/>
      <c r="GRI9" s="25"/>
      <c r="GRJ9" s="26"/>
      <c r="GRK9" s="26"/>
      <c r="GRL9" s="26"/>
      <c r="GRM9" s="26"/>
      <c r="GRN9" s="27"/>
      <c r="GRQ9" s="25"/>
      <c r="GRR9" s="26"/>
      <c r="GRS9" s="26"/>
      <c r="GRT9" s="26"/>
      <c r="GRU9" s="26"/>
      <c r="GRV9" s="27"/>
      <c r="GRY9" s="25"/>
      <c r="GRZ9" s="26"/>
      <c r="GSA9" s="26"/>
      <c r="GSB9" s="26"/>
      <c r="GSC9" s="26"/>
      <c r="GSD9" s="27"/>
      <c r="GSG9" s="25"/>
      <c r="GSH9" s="26"/>
      <c r="GSI9" s="26"/>
      <c r="GSJ9" s="26"/>
      <c r="GSK9" s="26"/>
      <c r="GSL9" s="27"/>
      <c r="GSO9" s="25"/>
      <c r="GSP9" s="26"/>
      <c r="GSQ9" s="26"/>
      <c r="GSR9" s="26"/>
      <c r="GSS9" s="26"/>
      <c r="GST9" s="27"/>
      <c r="GSW9" s="25"/>
      <c r="GSX9" s="26"/>
      <c r="GSY9" s="26"/>
      <c r="GSZ9" s="26"/>
      <c r="GTA9" s="26"/>
      <c r="GTB9" s="27"/>
      <c r="GTE9" s="25"/>
      <c r="GTF9" s="26"/>
      <c r="GTG9" s="26"/>
      <c r="GTH9" s="26"/>
      <c r="GTI9" s="26"/>
      <c r="GTJ9" s="27"/>
      <c r="GTM9" s="25"/>
      <c r="GTN9" s="26"/>
      <c r="GTO9" s="26"/>
      <c r="GTP9" s="26"/>
      <c r="GTQ9" s="26"/>
      <c r="GTR9" s="27"/>
      <c r="GTU9" s="25"/>
      <c r="GTV9" s="26"/>
      <c r="GTW9" s="26"/>
      <c r="GTX9" s="26"/>
      <c r="GTY9" s="26"/>
      <c r="GTZ9" s="27"/>
      <c r="GUC9" s="25"/>
      <c r="GUD9" s="26"/>
      <c r="GUE9" s="26"/>
      <c r="GUF9" s="26"/>
      <c r="GUG9" s="26"/>
      <c r="GUH9" s="27"/>
      <c r="GUK9" s="25"/>
      <c r="GUL9" s="26"/>
      <c r="GUM9" s="26"/>
      <c r="GUN9" s="26"/>
      <c r="GUO9" s="26"/>
      <c r="GUP9" s="27"/>
      <c r="GUS9" s="25"/>
      <c r="GUT9" s="26"/>
      <c r="GUU9" s="26"/>
      <c r="GUV9" s="26"/>
      <c r="GUW9" s="26"/>
      <c r="GUX9" s="27"/>
      <c r="GVA9" s="25"/>
      <c r="GVB9" s="26"/>
      <c r="GVC9" s="26"/>
      <c r="GVD9" s="26"/>
      <c r="GVE9" s="26"/>
      <c r="GVF9" s="27"/>
      <c r="GVI9" s="25"/>
      <c r="GVJ9" s="26"/>
      <c r="GVK9" s="26"/>
      <c r="GVL9" s="26"/>
      <c r="GVM9" s="26"/>
      <c r="GVN9" s="27"/>
      <c r="GVQ9" s="25"/>
      <c r="GVR9" s="26"/>
      <c r="GVS9" s="26"/>
      <c r="GVT9" s="26"/>
      <c r="GVU9" s="26"/>
      <c r="GVV9" s="27"/>
      <c r="GVY9" s="25"/>
      <c r="GVZ9" s="26"/>
      <c r="GWA9" s="26"/>
      <c r="GWB9" s="26"/>
      <c r="GWC9" s="26"/>
      <c r="GWD9" s="27"/>
      <c r="GWG9" s="25"/>
      <c r="GWH9" s="26"/>
      <c r="GWI9" s="26"/>
      <c r="GWJ9" s="26"/>
      <c r="GWK9" s="26"/>
      <c r="GWL9" s="27"/>
      <c r="GWO9" s="25"/>
      <c r="GWP9" s="26"/>
      <c r="GWQ9" s="26"/>
      <c r="GWR9" s="26"/>
      <c r="GWS9" s="26"/>
      <c r="GWT9" s="27"/>
      <c r="GWW9" s="25"/>
      <c r="GWX9" s="26"/>
      <c r="GWY9" s="26"/>
      <c r="GWZ9" s="26"/>
      <c r="GXA9" s="26"/>
      <c r="GXB9" s="27"/>
      <c r="GXE9" s="25"/>
      <c r="GXF9" s="26"/>
      <c r="GXG9" s="26"/>
      <c r="GXH9" s="26"/>
      <c r="GXI9" s="26"/>
      <c r="GXJ9" s="27"/>
      <c r="GXM9" s="25"/>
      <c r="GXN9" s="26"/>
      <c r="GXO9" s="26"/>
      <c r="GXP9" s="26"/>
      <c r="GXQ9" s="26"/>
      <c r="GXR9" s="27"/>
      <c r="GXU9" s="25"/>
      <c r="GXV9" s="26"/>
      <c r="GXW9" s="26"/>
      <c r="GXX9" s="26"/>
      <c r="GXY9" s="26"/>
      <c r="GXZ9" s="27"/>
      <c r="GYC9" s="25"/>
      <c r="GYD9" s="26"/>
      <c r="GYE9" s="26"/>
      <c r="GYF9" s="26"/>
      <c r="GYG9" s="26"/>
      <c r="GYH9" s="27"/>
      <c r="GYK9" s="25"/>
      <c r="GYL9" s="26"/>
      <c r="GYM9" s="26"/>
      <c r="GYN9" s="26"/>
      <c r="GYO9" s="26"/>
      <c r="GYP9" s="27"/>
      <c r="GYS9" s="25"/>
      <c r="GYT9" s="26"/>
      <c r="GYU9" s="26"/>
      <c r="GYV9" s="26"/>
      <c r="GYW9" s="26"/>
      <c r="GYX9" s="27"/>
      <c r="GZA9" s="25"/>
      <c r="GZB9" s="26"/>
      <c r="GZC9" s="26"/>
      <c r="GZD9" s="26"/>
      <c r="GZE9" s="26"/>
      <c r="GZF9" s="27"/>
      <c r="GZI9" s="25"/>
      <c r="GZJ9" s="26"/>
      <c r="GZK9" s="26"/>
      <c r="GZL9" s="26"/>
      <c r="GZM9" s="26"/>
      <c r="GZN9" s="27"/>
      <c r="GZQ9" s="25"/>
      <c r="GZR9" s="26"/>
      <c r="GZS9" s="26"/>
      <c r="GZT9" s="26"/>
      <c r="GZU9" s="26"/>
      <c r="GZV9" s="27"/>
      <c r="GZY9" s="25"/>
      <c r="GZZ9" s="26"/>
      <c r="HAA9" s="26"/>
      <c r="HAB9" s="26"/>
      <c r="HAC9" s="26"/>
      <c r="HAD9" s="27"/>
      <c r="HAG9" s="25"/>
      <c r="HAH9" s="26"/>
      <c r="HAI9" s="26"/>
      <c r="HAJ9" s="26"/>
      <c r="HAK9" s="26"/>
      <c r="HAL9" s="27"/>
      <c r="HAO9" s="25"/>
      <c r="HAP9" s="26"/>
      <c r="HAQ9" s="26"/>
      <c r="HAR9" s="26"/>
      <c r="HAS9" s="26"/>
      <c r="HAT9" s="27"/>
      <c r="HAW9" s="25"/>
      <c r="HAX9" s="26"/>
      <c r="HAY9" s="26"/>
      <c r="HAZ9" s="26"/>
      <c r="HBA9" s="26"/>
      <c r="HBB9" s="27"/>
      <c r="HBE9" s="25"/>
      <c r="HBF9" s="26"/>
      <c r="HBG9" s="26"/>
      <c r="HBH9" s="26"/>
      <c r="HBI9" s="26"/>
      <c r="HBJ9" s="27"/>
      <c r="HBM9" s="25"/>
      <c r="HBN9" s="26"/>
      <c r="HBO9" s="26"/>
      <c r="HBP9" s="26"/>
      <c r="HBQ9" s="26"/>
      <c r="HBR9" s="27"/>
      <c r="HBU9" s="25"/>
      <c r="HBV9" s="26"/>
      <c r="HBW9" s="26"/>
      <c r="HBX9" s="26"/>
      <c r="HBY9" s="26"/>
      <c r="HBZ9" s="27"/>
      <c r="HCC9" s="25"/>
      <c r="HCD9" s="26"/>
      <c r="HCE9" s="26"/>
      <c r="HCF9" s="26"/>
      <c r="HCG9" s="26"/>
      <c r="HCH9" s="27"/>
      <c r="HCK9" s="25"/>
      <c r="HCL9" s="26"/>
      <c r="HCM9" s="26"/>
      <c r="HCN9" s="26"/>
      <c r="HCO9" s="26"/>
      <c r="HCP9" s="27"/>
      <c r="HCS9" s="25"/>
      <c r="HCT9" s="26"/>
      <c r="HCU9" s="26"/>
      <c r="HCV9" s="26"/>
      <c r="HCW9" s="26"/>
      <c r="HCX9" s="27"/>
      <c r="HDA9" s="25"/>
      <c r="HDB9" s="26"/>
      <c r="HDC9" s="26"/>
      <c r="HDD9" s="26"/>
      <c r="HDE9" s="26"/>
      <c r="HDF9" s="27"/>
      <c r="HDI9" s="25"/>
      <c r="HDJ9" s="26"/>
      <c r="HDK9" s="26"/>
      <c r="HDL9" s="26"/>
      <c r="HDM9" s="26"/>
      <c r="HDN9" s="27"/>
      <c r="HDQ9" s="25"/>
      <c r="HDR9" s="26"/>
      <c r="HDS9" s="26"/>
      <c r="HDT9" s="26"/>
      <c r="HDU9" s="26"/>
      <c r="HDV9" s="27"/>
      <c r="HDY9" s="25"/>
      <c r="HDZ9" s="26"/>
      <c r="HEA9" s="26"/>
      <c r="HEB9" s="26"/>
      <c r="HEC9" s="26"/>
      <c r="HED9" s="27"/>
      <c r="HEG9" s="25"/>
      <c r="HEH9" s="26"/>
      <c r="HEI9" s="26"/>
      <c r="HEJ9" s="26"/>
      <c r="HEK9" s="26"/>
      <c r="HEL9" s="27"/>
      <c r="HEO9" s="25"/>
      <c r="HEP9" s="26"/>
      <c r="HEQ9" s="26"/>
      <c r="HER9" s="26"/>
      <c r="HES9" s="26"/>
      <c r="HET9" s="27"/>
      <c r="HEW9" s="25"/>
      <c r="HEX9" s="26"/>
      <c r="HEY9" s="26"/>
      <c r="HEZ9" s="26"/>
      <c r="HFA9" s="26"/>
      <c r="HFB9" s="27"/>
      <c r="HFE9" s="25"/>
      <c r="HFF9" s="26"/>
      <c r="HFG9" s="26"/>
      <c r="HFH9" s="26"/>
      <c r="HFI9" s="26"/>
      <c r="HFJ9" s="27"/>
      <c r="HFM9" s="25"/>
      <c r="HFN9" s="26"/>
      <c r="HFO9" s="26"/>
      <c r="HFP9" s="26"/>
      <c r="HFQ9" s="26"/>
      <c r="HFR9" s="27"/>
      <c r="HFU9" s="25"/>
      <c r="HFV9" s="26"/>
      <c r="HFW9" s="26"/>
      <c r="HFX9" s="26"/>
      <c r="HFY9" s="26"/>
      <c r="HFZ9" s="27"/>
      <c r="HGC9" s="25"/>
      <c r="HGD9" s="26"/>
      <c r="HGE9" s="26"/>
      <c r="HGF9" s="26"/>
      <c r="HGG9" s="26"/>
      <c r="HGH9" s="27"/>
      <c r="HGK9" s="25"/>
      <c r="HGL9" s="26"/>
      <c r="HGM9" s="26"/>
      <c r="HGN9" s="26"/>
      <c r="HGO9" s="26"/>
      <c r="HGP9" s="27"/>
      <c r="HGS9" s="25"/>
      <c r="HGT9" s="26"/>
      <c r="HGU9" s="26"/>
      <c r="HGV9" s="26"/>
      <c r="HGW9" s="26"/>
      <c r="HGX9" s="27"/>
      <c r="HHA9" s="25"/>
      <c r="HHB9" s="26"/>
      <c r="HHC9" s="26"/>
      <c r="HHD9" s="26"/>
      <c r="HHE9" s="26"/>
      <c r="HHF9" s="27"/>
      <c r="HHI9" s="25"/>
      <c r="HHJ9" s="26"/>
      <c r="HHK9" s="26"/>
      <c r="HHL9" s="26"/>
      <c r="HHM9" s="26"/>
      <c r="HHN9" s="27"/>
      <c r="HHQ9" s="25"/>
      <c r="HHR9" s="26"/>
      <c r="HHS9" s="26"/>
      <c r="HHT9" s="26"/>
      <c r="HHU9" s="26"/>
      <c r="HHV9" s="27"/>
      <c r="HHY9" s="25"/>
      <c r="HHZ9" s="26"/>
      <c r="HIA9" s="26"/>
      <c r="HIB9" s="26"/>
      <c r="HIC9" s="26"/>
      <c r="HID9" s="27"/>
      <c r="HIG9" s="25"/>
      <c r="HIH9" s="26"/>
      <c r="HII9" s="26"/>
      <c r="HIJ9" s="26"/>
      <c r="HIK9" s="26"/>
      <c r="HIL9" s="27"/>
      <c r="HIO9" s="25"/>
      <c r="HIP9" s="26"/>
      <c r="HIQ9" s="26"/>
      <c r="HIR9" s="26"/>
      <c r="HIS9" s="26"/>
      <c r="HIT9" s="27"/>
      <c r="HIW9" s="25"/>
      <c r="HIX9" s="26"/>
      <c r="HIY9" s="26"/>
      <c r="HIZ9" s="26"/>
      <c r="HJA9" s="26"/>
      <c r="HJB9" s="27"/>
      <c r="HJE9" s="25"/>
      <c r="HJF9" s="26"/>
      <c r="HJG9" s="26"/>
      <c r="HJH9" s="26"/>
      <c r="HJI9" s="26"/>
      <c r="HJJ9" s="27"/>
      <c r="HJM9" s="25"/>
      <c r="HJN9" s="26"/>
      <c r="HJO9" s="26"/>
      <c r="HJP9" s="26"/>
      <c r="HJQ9" s="26"/>
      <c r="HJR9" s="27"/>
      <c r="HJU9" s="25"/>
      <c r="HJV9" s="26"/>
      <c r="HJW9" s="26"/>
      <c r="HJX9" s="26"/>
      <c r="HJY9" s="26"/>
      <c r="HJZ9" s="27"/>
      <c r="HKC9" s="25"/>
      <c r="HKD9" s="26"/>
      <c r="HKE9" s="26"/>
      <c r="HKF9" s="26"/>
      <c r="HKG9" s="26"/>
      <c r="HKH9" s="27"/>
      <c r="HKK9" s="25"/>
      <c r="HKL9" s="26"/>
      <c r="HKM9" s="26"/>
      <c r="HKN9" s="26"/>
      <c r="HKO9" s="26"/>
      <c r="HKP9" s="27"/>
      <c r="HKS9" s="25"/>
      <c r="HKT9" s="26"/>
      <c r="HKU9" s="26"/>
      <c r="HKV9" s="26"/>
      <c r="HKW9" s="26"/>
      <c r="HKX9" s="27"/>
      <c r="HLA9" s="25"/>
      <c r="HLB9" s="26"/>
      <c r="HLC9" s="26"/>
      <c r="HLD9" s="26"/>
      <c r="HLE9" s="26"/>
      <c r="HLF9" s="27"/>
      <c r="HLI9" s="25"/>
      <c r="HLJ9" s="26"/>
      <c r="HLK9" s="26"/>
      <c r="HLL9" s="26"/>
      <c r="HLM9" s="26"/>
      <c r="HLN9" s="27"/>
      <c r="HLQ9" s="25"/>
      <c r="HLR9" s="26"/>
      <c r="HLS9" s="26"/>
      <c r="HLT9" s="26"/>
      <c r="HLU9" s="26"/>
      <c r="HLV9" s="27"/>
      <c r="HLY9" s="25"/>
      <c r="HLZ9" s="26"/>
      <c r="HMA9" s="26"/>
      <c r="HMB9" s="26"/>
      <c r="HMC9" s="26"/>
      <c r="HMD9" s="27"/>
      <c r="HMG9" s="25"/>
      <c r="HMH9" s="26"/>
      <c r="HMI9" s="26"/>
      <c r="HMJ9" s="26"/>
      <c r="HMK9" s="26"/>
      <c r="HML9" s="27"/>
      <c r="HMO9" s="25"/>
      <c r="HMP9" s="26"/>
      <c r="HMQ9" s="26"/>
      <c r="HMR9" s="26"/>
      <c r="HMS9" s="26"/>
      <c r="HMT9" s="27"/>
      <c r="HMW9" s="25"/>
      <c r="HMX9" s="26"/>
      <c r="HMY9" s="26"/>
      <c r="HMZ9" s="26"/>
      <c r="HNA9" s="26"/>
      <c r="HNB9" s="27"/>
      <c r="HNE9" s="25"/>
      <c r="HNF9" s="26"/>
      <c r="HNG9" s="26"/>
      <c r="HNH9" s="26"/>
      <c r="HNI9" s="26"/>
      <c r="HNJ9" s="27"/>
      <c r="HNM9" s="25"/>
      <c r="HNN9" s="26"/>
      <c r="HNO9" s="26"/>
      <c r="HNP9" s="26"/>
      <c r="HNQ9" s="26"/>
      <c r="HNR9" s="27"/>
      <c r="HNU9" s="25"/>
      <c r="HNV9" s="26"/>
      <c r="HNW9" s="26"/>
      <c r="HNX9" s="26"/>
      <c r="HNY9" s="26"/>
      <c r="HNZ9" s="27"/>
      <c r="HOC9" s="25"/>
      <c r="HOD9" s="26"/>
      <c r="HOE9" s="26"/>
      <c r="HOF9" s="26"/>
      <c r="HOG9" s="26"/>
      <c r="HOH9" s="27"/>
      <c r="HOK9" s="25"/>
      <c r="HOL9" s="26"/>
      <c r="HOM9" s="26"/>
      <c r="HON9" s="26"/>
      <c r="HOO9" s="26"/>
      <c r="HOP9" s="27"/>
      <c r="HOS9" s="25"/>
      <c r="HOT9" s="26"/>
      <c r="HOU9" s="26"/>
      <c r="HOV9" s="26"/>
      <c r="HOW9" s="26"/>
      <c r="HOX9" s="27"/>
      <c r="HPA9" s="25"/>
      <c r="HPB9" s="26"/>
      <c r="HPC9" s="26"/>
      <c r="HPD9" s="26"/>
      <c r="HPE9" s="26"/>
      <c r="HPF9" s="27"/>
      <c r="HPI9" s="25"/>
      <c r="HPJ9" s="26"/>
      <c r="HPK9" s="26"/>
      <c r="HPL9" s="26"/>
      <c r="HPM9" s="26"/>
      <c r="HPN9" s="27"/>
      <c r="HPQ9" s="25"/>
      <c r="HPR9" s="26"/>
      <c r="HPS9" s="26"/>
      <c r="HPT9" s="26"/>
      <c r="HPU9" s="26"/>
      <c r="HPV9" s="27"/>
      <c r="HPY9" s="25"/>
      <c r="HPZ9" s="26"/>
      <c r="HQA9" s="26"/>
      <c r="HQB9" s="26"/>
      <c r="HQC9" s="26"/>
      <c r="HQD9" s="27"/>
      <c r="HQG9" s="25"/>
      <c r="HQH9" s="26"/>
      <c r="HQI9" s="26"/>
      <c r="HQJ9" s="26"/>
      <c r="HQK9" s="26"/>
      <c r="HQL9" s="27"/>
      <c r="HQO9" s="25"/>
      <c r="HQP9" s="26"/>
      <c r="HQQ9" s="26"/>
      <c r="HQR9" s="26"/>
      <c r="HQS9" s="26"/>
      <c r="HQT9" s="27"/>
      <c r="HQW9" s="25"/>
      <c r="HQX9" s="26"/>
      <c r="HQY9" s="26"/>
      <c r="HQZ9" s="26"/>
      <c r="HRA9" s="26"/>
      <c r="HRB9" s="27"/>
      <c r="HRE9" s="25"/>
      <c r="HRF9" s="26"/>
      <c r="HRG9" s="26"/>
      <c r="HRH9" s="26"/>
      <c r="HRI9" s="26"/>
      <c r="HRJ9" s="27"/>
      <c r="HRM9" s="25"/>
      <c r="HRN9" s="26"/>
      <c r="HRO9" s="26"/>
      <c r="HRP9" s="26"/>
      <c r="HRQ9" s="26"/>
      <c r="HRR9" s="27"/>
      <c r="HRU9" s="25"/>
      <c r="HRV9" s="26"/>
      <c r="HRW9" s="26"/>
      <c r="HRX9" s="26"/>
      <c r="HRY9" s="26"/>
      <c r="HRZ9" s="27"/>
      <c r="HSC9" s="25"/>
      <c r="HSD9" s="26"/>
      <c r="HSE9" s="26"/>
      <c r="HSF9" s="26"/>
      <c r="HSG9" s="26"/>
      <c r="HSH9" s="27"/>
      <c r="HSK9" s="25"/>
      <c r="HSL9" s="26"/>
      <c r="HSM9" s="26"/>
      <c r="HSN9" s="26"/>
      <c r="HSO9" s="26"/>
      <c r="HSP9" s="27"/>
      <c r="HSS9" s="25"/>
      <c r="HST9" s="26"/>
      <c r="HSU9" s="26"/>
      <c r="HSV9" s="26"/>
      <c r="HSW9" s="26"/>
      <c r="HSX9" s="27"/>
      <c r="HTA9" s="25"/>
      <c r="HTB9" s="26"/>
      <c r="HTC9" s="26"/>
      <c r="HTD9" s="26"/>
      <c r="HTE9" s="26"/>
      <c r="HTF9" s="27"/>
      <c r="HTI9" s="25"/>
      <c r="HTJ9" s="26"/>
      <c r="HTK9" s="26"/>
      <c r="HTL9" s="26"/>
      <c r="HTM9" s="26"/>
      <c r="HTN9" s="27"/>
      <c r="HTQ9" s="25"/>
      <c r="HTR9" s="26"/>
      <c r="HTS9" s="26"/>
      <c r="HTT9" s="26"/>
      <c r="HTU9" s="26"/>
      <c r="HTV9" s="27"/>
      <c r="HTY9" s="25"/>
      <c r="HTZ9" s="26"/>
      <c r="HUA9" s="26"/>
      <c r="HUB9" s="26"/>
      <c r="HUC9" s="26"/>
      <c r="HUD9" s="27"/>
      <c r="HUG9" s="25"/>
      <c r="HUH9" s="26"/>
      <c r="HUI9" s="26"/>
      <c r="HUJ9" s="26"/>
      <c r="HUK9" s="26"/>
      <c r="HUL9" s="27"/>
      <c r="HUO9" s="25"/>
      <c r="HUP9" s="26"/>
      <c r="HUQ9" s="26"/>
      <c r="HUR9" s="26"/>
      <c r="HUS9" s="26"/>
      <c r="HUT9" s="27"/>
      <c r="HUW9" s="25"/>
      <c r="HUX9" s="26"/>
      <c r="HUY9" s="26"/>
      <c r="HUZ9" s="26"/>
      <c r="HVA9" s="26"/>
      <c r="HVB9" s="27"/>
      <c r="HVE9" s="25"/>
      <c r="HVF9" s="26"/>
      <c r="HVG9" s="26"/>
      <c r="HVH9" s="26"/>
      <c r="HVI9" s="26"/>
      <c r="HVJ9" s="27"/>
      <c r="HVM9" s="25"/>
      <c r="HVN9" s="26"/>
      <c r="HVO9" s="26"/>
      <c r="HVP9" s="26"/>
      <c r="HVQ9" s="26"/>
      <c r="HVR9" s="27"/>
      <c r="HVU9" s="25"/>
      <c r="HVV9" s="26"/>
      <c r="HVW9" s="26"/>
      <c r="HVX9" s="26"/>
      <c r="HVY9" s="26"/>
      <c r="HVZ9" s="27"/>
      <c r="HWC9" s="25"/>
      <c r="HWD9" s="26"/>
      <c r="HWE9" s="26"/>
      <c r="HWF9" s="26"/>
      <c r="HWG9" s="26"/>
      <c r="HWH9" s="27"/>
      <c r="HWK9" s="25"/>
      <c r="HWL9" s="26"/>
      <c r="HWM9" s="26"/>
      <c r="HWN9" s="26"/>
      <c r="HWO9" s="26"/>
      <c r="HWP9" s="27"/>
      <c r="HWS9" s="25"/>
      <c r="HWT9" s="26"/>
      <c r="HWU9" s="26"/>
      <c r="HWV9" s="26"/>
      <c r="HWW9" s="26"/>
      <c r="HWX9" s="27"/>
      <c r="HXA9" s="25"/>
      <c r="HXB9" s="26"/>
      <c r="HXC9" s="26"/>
      <c r="HXD9" s="26"/>
      <c r="HXE9" s="26"/>
      <c r="HXF9" s="27"/>
      <c r="HXI9" s="25"/>
      <c r="HXJ9" s="26"/>
      <c r="HXK9" s="26"/>
      <c r="HXL9" s="26"/>
      <c r="HXM9" s="26"/>
      <c r="HXN9" s="27"/>
      <c r="HXQ9" s="25"/>
      <c r="HXR9" s="26"/>
      <c r="HXS9" s="26"/>
      <c r="HXT9" s="26"/>
      <c r="HXU9" s="26"/>
      <c r="HXV9" s="27"/>
      <c r="HXY9" s="25"/>
      <c r="HXZ9" s="26"/>
      <c r="HYA9" s="26"/>
      <c r="HYB9" s="26"/>
      <c r="HYC9" s="26"/>
      <c r="HYD9" s="27"/>
      <c r="HYG9" s="25"/>
      <c r="HYH9" s="26"/>
      <c r="HYI9" s="26"/>
      <c r="HYJ9" s="26"/>
      <c r="HYK9" s="26"/>
      <c r="HYL9" s="27"/>
      <c r="HYO9" s="25"/>
      <c r="HYP9" s="26"/>
      <c r="HYQ9" s="26"/>
      <c r="HYR9" s="26"/>
      <c r="HYS9" s="26"/>
      <c r="HYT9" s="27"/>
      <c r="HYW9" s="25"/>
      <c r="HYX9" s="26"/>
      <c r="HYY9" s="26"/>
      <c r="HYZ9" s="26"/>
      <c r="HZA9" s="26"/>
      <c r="HZB9" s="27"/>
      <c r="HZE9" s="25"/>
      <c r="HZF9" s="26"/>
      <c r="HZG9" s="26"/>
      <c r="HZH9" s="26"/>
      <c r="HZI9" s="26"/>
      <c r="HZJ9" s="27"/>
      <c r="HZM9" s="25"/>
      <c r="HZN9" s="26"/>
      <c r="HZO9" s="26"/>
      <c r="HZP9" s="26"/>
      <c r="HZQ9" s="26"/>
      <c r="HZR9" s="27"/>
      <c r="HZU9" s="25"/>
      <c r="HZV9" s="26"/>
      <c r="HZW9" s="26"/>
      <c r="HZX9" s="26"/>
      <c r="HZY9" s="26"/>
      <c r="HZZ9" s="27"/>
      <c r="IAC9" s="25"/>
      <c r="IAD9" s="26"/>
      <c r="IAE9" s="26"/>
      <c r="IAF9" s="26"/>
      <c r="IAG9" s="26"/>
      <c r="IAH9" s="27"/>
      <c r="IAK9" s="25"/>
      <c r="IAL9" s="26"/>
      <c r="IAM9" s="26"/>
      <c r="IAN9" s="26"/>
      <c r="IAO9" s="26"/>
      <c r="IAP9" s="27"/>
      <c r="IAS9" s="25"/>
      <c r="IAT9" s="26"/>
      <c r="IAU9" s="26"/>
      <c r="IAV9" s="26"/>
      <c r="IAW9" s="26"/>
      <c r="IAX9" s="27"/>
      <c r="IBA9" s="25"/>
      <c r="IBB9" s="26"/>
      <c r="IBC9" s="26"/>
      <c r="IBD9" s="26"/>
      <c r="IBE9" s="26"/>
      <c r="IBF9" s="27"/>
      <c r="IBI9" s="25"/>
      <c r="IBJ9" s="26"/>
      <c r="IBK9" s="26"/>
      <c r="IBL9" s="26"/>
      <c r="IBM9" s="26"/>
      <c r="IBN9" s="27"/>
      <c r="IBQ9" s="25"/>
      <c r="IBR9" s="26"/>
      <c r="IBS9" s="26"/>
      <c r="IBT9" s="26"/>
      <c r="IBU9" s="26"/>
      <c r="IBV9" s="27"/>
      <c r="IBY9" s="25"/>
      <c r="IBZ9" s="26"/>
      <c r="ICA9" s="26"/>
      <c r="ICB9" s="26"/>
      <c r="ICC9" s="26"/>
      <c r="ICD9" s="27"/>
      <c r="ICG9" s="25"/>
      <c r="ICH9" s="26"/>
      <c r="ICI9" s="26"/>
      <c r="ICJ9" s="26"/>
      <c r="ICK9" s="26"/>
      <c r="ICL9" s="27"/>
      <c r="ICO9" s="25"/>
      <c r="ICP9" s="26"/>
      <c r="ICQ9" s="26"/>
      <c r="ICR9" s="26"/>
      <c r="ICS9" s="26"/>
      <c r="ICT9" s="27"/>
      <c r="ICW9" s="25"/>
      <c r="ICX9" s="26"/>
      <c r="ICY9" s="26"/>
      <c r="ICZ9" s="26"/>
      <c r="IDA9" s="26"/>
      <c r="IDB9" s="27"/>
      <c r="IDE9" s="25"/>
      <c r="IDF9" s="26"/>
      <c r="IDG9" s="26"/>
      <c r="IDH9" s="26"/>
      <c r="IDI9" s="26"/>
      <c r="IDJ9" s="27"/>
      <c r="IDM9" s="25"/>
      <c r="IDN9" s="26"/>
      <c r="IDO9" s="26"/>
      <c r="IDP9" s="26"/>
      <c r="IDQ9" s="26"/>
      <c r="IDR9" s="27"/>
      <c r="IDU9" s="25"/>
      <c r="IDV9" s="26"/>
      <c r="IDW9" s="26"/>
      <c r="IDX9" s="26"/>
      <c r="IDY9" s="26"/>
      <c r="IDZ9" s="27"/>
      <c r="IEC9" s="25"/>
      <c r="IED9" s="26"/>
      <c r="IEE9" s="26"/>
      <c r="IEF9" s="26"/>
      <c r="IEG9" s="26"/>
      <c r="IEH9" s="27"/>
      <c r="IEK9" s="25"/>
      <c r="IEL9" s="26"/>
      <c r="IEM9" s="26"/>
      <c r="IEN9" s="26"/>
      <c r="IEO9" s="26"/>
      <c r="IEP9" s="27"/>
      <c r="IES9" s="25"/>
      <c r="IET9" s="26"/>
      <c r="IEU9" s="26"/>
      <c r="IEV9" s="26"/>
      <c r="IEW9" s="26"/>
      <c r="IEX9" s="27"/>
      <c r="IFA9" s="25"/>
      <c r="IFB9" s="26"/>
      <c r="IFC9" s="26"/>
      <c r="IFD9" s="26"/>
      <c r="IFE9" s="26"/>
      <c r="IFF9" s="27"/>
      <c r="IFI9" s="25"/>
      <c r="IFJ9" s="26"/>
      <c r="IFK9" s="26"/>
      <c r="IFL9" s="26"/>
      <c r="IFM9" s="26"/>
      <c r="IFN9" s="27"/>
      <c r="IFQ9" s="25"/>
      <c r="IFR9" s="26"/>
      <c r="IFS9" s="26"/>
      <c r="IFT9" s="26"/>
      <c r="IFU9" s="26"/>
      <c r="IFV9" s="27"/>
      <c r="IFY9" s="25"/>
      <c r="IFZ9" s="26"/>
      <c r="IGA9" s="26"/>
      <c r="IGB9" s="26"/>
      <c r="IGC9" s="26"/>
      <c r="IGD9" s="27"/>
      <c r="IGG9" s="25"/>
      <c r="IGH9" s="26"/>
      <c r="IGI9" s="26"/>
      <c r="IGJ9" s="26"/>
      <c r="IGK9" s="26"/>
      <c r="IGL9" s="27"/>
      <c r="IGO9" s="25"/>
      <c r="IGP9" s="26"/>
      <c r="IGQ9" s="26"/>
      <c r="IGR9" s="26"/>
      <c r="IGS9" s="26"/>
      <c r="IGT9" s="27"/>
      <c r="IGW9" s="25"/>
      <c r="IGX9" s="26"/>
      <c r="IGY9" s="26"/>
      <c r="IGZ9" s="26"/>
      <c r="IHA9" s="26"/>
      <c r="IHB9" s="27"/>
      <c r="IHE9" s="25"/>
      <c r="IHF9" s="26"/>
      <c r="IHG9" s="26"/>
      <c r="IHH9" s="26"/>
      <c r="IHI9" s="26"/>
      <c r="IHJ9" s="27"/>
      <c r="IHM9" s="25"/>
      <c r="IHN9" s="26"/>
      <c r="IHO9" s="26"/>
      <c r="IHP9" s="26"/>
      <c r="IHQ9" s="26"/>
      <c r="IHR9" s="27"/>
      <c r="IHU9" s="25"/>
      <c r="IHV9" s="26"/>
      <c r="IHW9" s="26"/>
      <c r="IHX9" s="26"/>
      <c r="IHY9" s="26"/>
      <c r="IHZ9" s="27"/>
      <c r="IIC9" s="25"/>
      <c r="IID9" s="26"/>
      <c r="IIE9" s="26"/>
      <c r="IIF9" s="26"/>
      <c r="IIG9" s="26"/>
      <c r="IIH9" s="27"/>
      <c r="IIK9" s="25"/>
      <c r="IIL9" s="26"/>
      <c r="IIM9" s="26"/>
      <c r="IIN9" s="26"/>
      <c r="IIO9" s="26"/>
      <c r="IIP9" s="27"/>
      <c r="IIS9" s="25"/>
      <c r="IIT9" s="26"/>
      <c r="IIU9" s="26"/>
      <c r="IIV9" s="26"/>
      <c r="IIW9" s="26"/>
      <c r="IIX9" s="27"/>
      <c r="IJA9" s="25"/>
      <c r="IJB9" s="26"/>
      <c r="IJC9" s="26"/>
      <c r="IJD9" s="26"/>
      <c r="IJE9" s="26"/>
      <c r="IJF9" s="27"/>
      <c r="IJI9" s="25"/>
      <c r="IJJ9" s="26"/>
      <c r="IJK9" s="26"/>
      <c r="IJL9" s="26"/>
      <c r="IJM9" s="26"/>
      <c r="IJN9" s="27"/>
      <c r="IJQ9" s="25"/>
      <c r="IJR9" s="26"/>
      <c r="IJS9" s="26"/>
      <c r="IJT9" s="26"/>
      <c r="IJU9" s="26"/>
      <c r="IJV9" s="27"/>
      <c r="IJY9" s="25"/>
      <c r="IJZ9" s="26"/>
      <c r="IKA9" s="26"/>
      <c r="IKB9" s="26"/>
      <c r="IKC9" s="26"/>
      <c r="IKD9" s="27"/>
      <c r="IKG9" s="25"/>
      <c r="IKH9" s="26"/>
      <c r="IKI9" s="26"/>
      <c r="IKJ9" s="26"/>
      <c r="IKK9" s="26"/>
      <c r="IKL9" s="27"/>
      <c r="IKO9" s="25"/>
      <c r="IKP9" s="26"/>
      <c r="IKQ9" s="26"/>
      <c r="IKR9" s="26"/>
      <c r="IKS9" s="26"/>
      <c r="IKT9" s="27"/>
      <c r="IKW9" s="25"/>
      <c r="IKX9" s="26"/>
      <c r="IKY9" s="26"/>
      <c r="IKZ9" s="26"/>
      <c r="ILA9" s="26"/>
      <c r="ILB9" s="27"/>
      <c r="ILE9" s="25"/>
      <c r="ILF9" s="26"/>
      <c r="ILG9" s="26"/>
      <c r="ILH9" s="26"/>
      <c r="ILI9" s="26"/>
      <c r="ILJ9" s="27"/>
      <c r="ILM9" s="25"/>
      <c r="ILN9" s="26"/>
      <c r="ILO9" s="26"/>
      <c r="ILP9" s="26"/>
      <c r="ILQ9" s="26"/>
      <c r="ILR9" s="27"/>
      <c r="ILU9" s="25"/>
      <c r="ILV9" s="26"/>
      <c r="ILW9" s="26"/>
      <c r="ILX9" s="26"/>
      <c r="ILY9" s="26"/>
      <c r="ILZ9" s="27"/>
      <c r="IMC9" s="25"/>
      <c r="IMD9" s="26"/>
      <c r="IME9" s="26"/>
      <c r="IMF9" s="26"/>
      <c r="IMG9" s="26"/>
      <c r="IMH9" s="27"/>
      <c r="IMK9" s="25"/>
      <c r="IML9" s="26"/>
      <c r="IMM9" s="26"/>
      <c r="IMN9" s="26"/>
      <c r="IMO9" s="26"/>
      <c r="IMP9" s="27"/>
      <c r="IMS9" s="25"/>
      <c r="IMT9" s="26"/>
      <c r="IMU9" s="26"/>
      <c r="IMV9" s="26"/>
      <c r="IMW9" s="26"/>
      <c r="IMX9" s="27"/>
      <c r="INA9" s="25"/>
      <c r="INB9" s="26"/>
      <c r="INC9" s="26"/>
      <c r="IND9" s="26"/>
      <c r="INE9" s="26"/>
      <c r="INF9" s="27"/>
      <c r="INI9" s="25"/>
      <c r="INJ9" s="26"/>
      <c r="INK9" s="26"/>
      <c r="INL9" s="26"/>
      <c r="INM9" s="26"/>
      <c r="INN9" s="27"/>
      <c r="INQ9" s="25"/>
      <c r="INR9" s="26"/>
      <c r="INS9" s="26"/>
      <c r="INT9" s="26"/>
      <c r="INU9" s="26"/>
      <c r="INV9" s="27"/>
      <c r="INY9" s="25"/>
      <c r="INZ9" s="26"/>
      <c r="IOA9" s="26"/>
      <c r="IOB9" s="26"/>
      <c r="IOC9" s="26"/>
      <c r="IOD9" s="27"/>
      <c r="IOG9" s="25"/>
      <c r="IOH9" s="26"/>
      <c r="IOI9" s="26"/>
      <c r="IOJ9" s="26"/>
      <c r="IOK9" s="26"/>
      <c r="IOL9" s="27"/>
      <c r="IOO9" s="25"/>
      <c r="IOP9" s="26"/>
      <c r="IOQ9" s="26"/>
      <c r="IOR9" s="26"/>
      <c r="IOS9" s="26"/>
      <c r="IOT9" s="27"/>
      <c r="IOW9" s="25"/>
      <c r="IOX9" s="26"/>
      <c r="IOY9" s="26"/>
      <c r="IOZ9" s="26"/>
      <c r="IPA9" s="26"/>
      <c r="IPB9" s="27"/>
      <c r="IPE9" s="25"/>
      <c r="IPF9" s="26"/>
      <c r="IPG9" s="26"/>
      <c r="IPH9" s="26"/>
      <c r="IPI9" s="26"/>
      <c r="IPJ9" s="27"/>
      <c r="IPM9" s="25"/>
      <c r="IPN9" s="26"/>
      <c r="IPO9" s="26"/>
      <c r="IPP9" s="26"/>
      <c r="IPQ9" s="26"/>
      <c r="IPR9" s="27"/>
      <c r="IPU9" s="25"/>
      <c r="IPV9" s="26"/>
      <c r="IPW9" s="26"/>
      <c r="IPX9" s="26"/>
      <c r="IPY9" s="26"/>
      <c r="IPZ9" s="27"/>
      <c r="IQC9" s="25"/>
      <c r="IQD9" s="26"/>
      <c r="IQE9" s="26"/>
      <c r="IQF9" s="26"/>
      <c r="IQG9" s="26"/>
      <c r="IQH9" s="27"/>
      <c r="IQK9" s="25"/>
      <c r="IQL9" s="26"/>
      <c r="IQM9" s="26"/>
      <c r="IQN9" s="26"/>
      <c r="IQO9" s="26"/>
      <c r="IQP9" s="27"/>
      <c r="IQS9" s="25"/>
      <c r="IQT9" s="26"/>
      <c r="IQU9" s="26"/>
      <c r="IQV9" s="26"/>
      <c r="IQW9" s="26"/>
      <c r="IQX9" s="27"/>
      <c r="IRA9" s="25"/>
      <c r="IRB9" s="26"/>
      <c r="IRC9" s="26"/>
      <c r="IRD9" s="26"/>
      <c r="IRE9" s="26"/>
      <c r="IRF9" s="27"/>
      <c r="IRI9" s="25"/>
      <c r="IRJ9" s="26"/>
      <c r="IRK9" s="26"/>
      <c r="IRL9" s="26"/>
      <c r="IRM9" s="26"/>
      <c r="IRN9" s="27"/>
      <c r="IRQ9" s="25"/>
      <c r="IRR9" s="26"/>
      <c r="IRS9" s="26"/>
      <c r="IRT9" s="26"/>
      <c r="IRU9" s="26"/>
      <c r="IRV9" s="27"/>
      <c r="IRY9" s="25"/>
      <c r="IRZ9" s="26"/>
      <c r="ISA9" s="26"/>
      <c r="ISB9" s="26"/>
      <c r="ISC9" s="26"/>
      <c r="ISD9" s="27"/>
      <c r="ISG9" s="25"/>
      <c r="ISH9" s="26"/>
      <c r="ISI9" s="26"/>
      <c r="ISJ9" s="26"/>
      <c r="ISK9" s="26"/>
      <c r="ISL9" s="27"/>
      <c r="ISO9" s="25"/>
      <c r="ISP9" s="26"/>
      <c r="ISQ9" s="26"/>
      <c r="ISR9" s="26"/>
      <c r="ISS9" s="26"/>
      <c r="IST9" s="27"/>
      <c r="ISW9" s="25"/>
      <c r="ISX9" s="26"/>
      <c r="ISY9" s="26"/>
      <c r="ISZ9" s="26"/>
      <c r="ITA9" s="26"/>
      <c r="ITB9" s="27"/>
      <c r="ITE9" s="25"/>
      <c r="ITF9" s="26"/>
      <c r="ITG9" s="26"/>
      <c r="ITH9" s="26"/>
      <c r="ITI9" s="26"/>
      <c r="ITJ9" s="27"/>
      <c r="ITM9" s="25"/>
      <c r="ITN9" s="26"/>
      <c r="ITO9" s="26"/>
      <c r="ITP9" s="26"/>
      <c r="ITQ9" s="26"/>
      <c r="ITR9" s="27"/>
      <c r="ITU9" s="25"/>
      <c r="ITV9" s="26"/>
      <c r="ITW9" s="26"/>
      <c r="ITX9" s="26"/>
      <c r="ITY9" s="26"/>
      <c r="ITZ9" s="27"/>
      <c r="IUC9" s="25"/>
      <c r="IUD9" s="26"/>
      <c r="IUE9" s="26"/>
      <c r="IUF9" s="26"/>
      <c r="IUG9" s="26"/>
      <c r="IUH9" s="27"/>
      <c r="IUK9" s="25"/>
      <c r="IUL9" s="26"/>
      <c r="IUM9" s="26"/>
      <c r="IUN9" s="26"/>
      <c r="IUO9" s="26"/>
      <c r="IUP9" s="27"/>
      <c r="IUS9" s="25"/>
      <c r="IUT9" s="26"/>
      <c r="IUU9" s="26"/>
      <c r="IUV9" s="26"/>
      <c r="IUW9" s="26"/>
      <c r="IUX9" s="27"/>
      <c r="IVA9" s="25"/>
      <c r="IVB9" s="26"/>
      <c r="IVC9" s="26"/>
      <c r="IVD9" s="26"/>
      <c r="IVE9" s="26"/>
      <c r="IVF9" s="27"/>
      <c r="IVI9" s="25"/>
      <c r="IVJ9" s="26"/>
      <c r="IVK9" s="26"/>
      <c r="IVL9" s="26"/>
      <c r="IVM9" s="26"/>
      <c r="IVN9" s="27"/>
      <c r="IVQ9" s="25"/>
      <c r="IVR9" s="26"/>
      <c r="IVS9" s="26"/>
      <c r="IVT9" s="26"/>
      <c r="IVU9" s="26"/>
      <c r="IVV9" s="27"/>
      <c r="IVY9" s="25"/>
      <c r="IVZ9" s="26"/>
      <c r="IWA9" s="26"/>
      <c r="IWB9" s="26"/>
      <c r="IWC9" s="26"/>
      <c r="IWD9" s="27"/>
      <c r="IWG9" s="25"/>
      <c r="IWH9" s="26"/>
      <c r="IWI9" s="26"/>
      <c r="IWJ9" s="26"/>
      <c r="IWK9" s="26"/>
      <c r="IWL9" s="27"/>
      <c r="IWO9" s="25"/>
      <c r="IWP9" s="26"/>
      <c r="IWQ9" s="26"/>
      <c r="IWR9" s="26"/>
      <c r="IWS9" s="26"/>
      <c r="IWT9" s="27"/>
      <c r="IWW9" s="25"/>
      <c r="IWX9" s="26"/>
      <c r="IWY9" s="26"/>
      <c r="IWZ9" s="26"/>
      <c r="IXA9" s="26"/>
      <c r="IXB9" s="27"/>
      <c r="IXE9" s="25"/>
      <c r="IXF9" s="26"/>
      <c r="IXG9" s="26"/>
      <c r="IXH9" s="26"/>
      <c r="IXI9" s="26"/>
      <c r="IXJ9" s="27"/>
      <c r="IXM9" s="25"/>
      <c r="IXN9" s="26"/>
      <c r="IXO9" s="26"/>
      <c r="IXP9" s="26"/>
      <c r="IXQ9" s="26"/>
      <c r="IXR9" s="27"/>
      <c r="IXU9" s="25"/>
      <c r="IXV9" s="26"/>
      <c r="IXW9" s="26"/>
      <c r="IXX9" s="26"/>
      <c r="IXY9" s="26"/>
      <c r="IXZ9" s="27"/>
      <c r="IYC9" s="25"/>
      <c r="IYD9" s="26"/>
      <c r="IYE9" s="26"/>
      <c r="IYF9" s="26"/>
      <c r="IYG9" s="26"/>
      <c r="IYH9" s="27"/>
      <c r="IYK9" s="25"/>
      <c r="IYL9" s="26"/>
      <c r="IYM9" s="26"/>
      <c r="IYN9" s="26"/>
      <c r="IYO9" s="26"/>
      <c r="IYP9" s="27"/>
      <c r="IYS9" s="25"/>
      <c r="IYT9" s="26"/>
      <c r="IYU9" s="26"/>
      <c r="IYV9" s="26"/>
      <c r="IYW9" s="26"/>
      <c r="IYX9" s="27"/>
      <c r="IZA9" s="25"/>
      <c r="IZB9" s="26"/>
      <c r="IZC9" s="26"/>
      <c r="IZD9" s="26"/>
      <c r="IZE9" s="26"/>
      <c r="IZF9" s="27"/>
      <c r="IZI9" s="25"/>
      <c r="IZJ9" s="26"/>
      <c r="IZK9" s="26"/>
      <c r="IZL9" s="26"/>
      <c r="IZM9" s="26"/>
      <c r="IZN9" s="27"/>
      <c r="IZQ9" s="25"/>
      <c r="IZR9" s="26"/>
      <c r="IZS9" s="26"/>
      <c r="IZT9" s="26"/>
      <c r="IZU9" s="26"/>
      <c r="IZV9" s="27"/>
      <c r="IZY9" s="25"/>
      <c r="IZZ9" s="26"/>
      <c r="JAA9" s="26"/>
      <c r="JAB9" s="26"/>
      <c r="JAC9" s="26"/>
      <c r="JAD9" s="27"/>
      <c r="JAG9" s="25"/>
      <c r="JAH9" s="26"/>
      <c r="JAI9" s="26"/>
      <c r="JAJ9" s="26"/>
      <c r="JAK9" s="26"/>
      <c r="JAL9" s="27"/>
      <c r="JAO9" s="25"/>
      <c r="JAP9" s="26"/>
      <c r="JAQ9" s="26"/>
      <c r="JAR9" s="26"/>
      <c r="JAS9" s="26"/>
      <c r="JAT9" s="27"/>
      <c r="JAW9" s="25"/>
      <c r="JAX9" s="26"/>
      <c r="JAY9" s="26"/>
      <c r="JAZ9" s="26"/>
      <c r="JBA9" s="26"/>
      <c r="JBB9" s="27"/>
      <c r="JBE9" s="25"/>
      <c r="JBF9" s="26"/>
      <c r="JBG9" s="26"/>
      <c r="JBH9" s="26"/>
      <c r="JBI9" s="26"/>
      <c r="JBJ9" s="27"/>
      <c r="JBM9" s="25"/>
      <c r="JBN9" s="26"/>
      <c r="JBO9" s="26"/>
      <c r="JBP9" s="26"/>
      <c r="JBQ9" s="26"/>
      <c r="JBR9" s="27"/>
      <c r="JBU9" s="25"/>
      <c r="JBV9" s="26"/>
      <c r="JBW9" s="26"/>
      <c r="JBX9" s="26"/>
      <c r="JBY9" s="26"/>
      <c r="JBZ9" s="27"/>
      <c r="JCC9" s="25"/>
      <c r="JCD9" s="26"/>
      <c r="JCE9" s="26"/>
      <c r="JCF9" s="26"/>
      <c r="JCG9" s="26"/>
      <c r="JCH9" s="27"/>
      <c r="JCK9" s="25"/>
      <c r="JCL9" s="26"/>
      <c r="JCM9" s="26"/>
      <c r="JCN9" s="26"/>
      <c r="JCO9" s="26"/>
      <c r="JCP9" s="27"/>
      <c r="JCS9" s="25"/>
      <c r="JCT9" s="26"/>
      <c r="JCU9" s="26"/>
      <c r="JCV9" s="26"/>
      <c r="JCW9" s="26"/>
      <c r="JCX9" s="27"/>
      <c r="JDA9" s="25"/>
      <c r="JDB9" s="26"/>
      <c r="JDC9" s="26"/>
      <c r="JDD9" s="26"/>
      <c r="JDE9" s="26"/>
      <c r="JDF9" s="27"/>
      <c r="JDI9" s="25"/>
      <c r="JDJ9" s="26"/>
      <c r="JDK9" s="26"/>
      <c r="JDL9" s="26"/>
      <c r="JDM9" s="26"/>
      <c r="JDN9" s="27"/>
      <c r="JDQ9" s="25"/>
      <c r="JDR9" s="26"/>
      <c r="JDS9" s="26"/>
      <c r="JDT9" s="26"/>
      <c r="JDU9" s="26"/>
      <c r="JDV9" s="27"/>
      <c r="JDY9" s="25"/>
      <c r="JDZ9" s="26"/>
      <c r="JEA9" s="26"/>
      <c r="JEB9" s="26"/>
      <c r="JEC9" s="26"/>
      <c r="JED9" s="27"/>
      <c r="JEG9" s="25"/>
      <c r="JEH9" s="26"/>
      <c r="JEI9" s="26"/>
      <c r="JEJ9" s="26"/>
      <c r="JEK9" s="26"/>
      <c r="JEL9" s="27"/>
      <c r="JEO9" s="25"/>
      <c r="JEP9" s="26"/>
      <c r="JEQ9" s="26"/>
      <c r="JER9" s="26"/>
      <c r="JES9" s="26"/>
      <c r="JET9" s="27"/>
      <c r="JEW9" s="25"/>
      <c r="JEX9" s="26"/>
      <c r="JEY9" s="26"/>
      <c r="JEZ9" s="26"/>
      <c r="JFA9" s="26"/>
      <c r="JFB9" s="27"/>
      <c r="JFE9" s="25"/>
      <c r="JFF9" s="26"/>
      <c r="JFG9" s="26"/>
      <c r="JFH9" s="26"/>
      <c r="JFI9" s="26"/>
      <c r="JFJ9" s="27"/>
      <c r="JFM9" s="25"/>
      <c r="JFN9" s="26"/>
      <c r="JFO9" s="26"/>
      <c r="JFP9" s="26"/>
      <c r="JFQ9" s="26"/>
      <c r="JFR9" s="27"/>
      <c r="JFU9" s="25"/>
      <c r="JFV9" s="26"/>
      <c r="JFW9" s="26"/>
      <c r="JFX9" s="26"/>
      <c r="JFY9" s="26"/>
      <c r="JFZ9" s="27"/>
      <c r="JGC9" s="25"/>
      <c r="JGD9" s="26"/>
      <c r="JGE9" s="26"/>
      <c r="JGF9" s="26"/>
      <c r="JGG9" s="26"/>
      <c r="JGH9" s="27"/>
      <c r="JGK9" s="25"/>
      <c r="JGL9" s="26"/>
      <c r="JGM9" s="26"/>
      <c r="JGN9" s="26"/>
      <c r="JGO9" s="26"/>
      <c r="JGP9" s="27"/>
      <c r="JGS9" s="25"/>
      <c r="JGT9" s="26"/>
      <c r="JGU9" s="26"/>
      <c r="JGV9" s="26"/>
      <c r="JGW9" s="26"/>
      <c r="JGX9" s="27"/>
      <c r="JHA9" s="25"/>
      <c r="JHB9" s="26"/>
      <c r="JHC9" s="26"/>
      <c r="JHD9" s="26"/>
      <c r="JHE9" s="26"/>
      <c r="JHF9" s="27"/>
      <c r="JHI9" s="25"/>
      <c r="JHJ9" s="26"/>
      <c r="JHK9" s="26"/>
      <c r="JHL9" s="26"/>
      <c r="JHM9" s="26"/>
      <c r="JHN9" s="27"/>
      <c r="JHQ9" s="25"/>
      <c r="JHR9" s="26"/>
      <c r="JHS9" s="26"/>
      <c r="JHT9" s="26"/>
      <c r="JHU9" s="26"/>
      <c r="JHV9" s="27"/>
      <c r="JHY9" s="25"/>
      <c r="JHZ9" s="26"/>
      <c r="JIA9" s="26"/>
      <c r="JIB9" s="26"/>
      <c r="JIC9" s="26"/>
      <c r="JID9" s="27"/>
      <c r="JIG9" s="25"/>
      <c r="JIH9" s="26"/>
      <c r="JII9" s="26"/>
      <c r="JIJ9" s="26"/>
      <c r="JIK9" s="26"/>
      <c r="JIL9" s="27"/>
      <c r="JIO9" s="25"/>
      <c r="JIP9" s="26"/>
      <c r="JIQ9" s="26"/>
      <c r="JIR9" s="26"/>
      <c r="JIS9" s="26"/>
      <c r="JIT9" s="27"/>
      <c r="JIW9" s="25"/>
      <c r="JIX9" s="26"/>
      <c r="JIY9" s="26"/>
      <c r="JIZ9" s="26"/>
      <c r="JJA9" s="26"/>
      <c r="JJB9" s="27"/>
      <c r="JJE9" s="25"/>
      <c r="JJF9" s="26"/>
      <c r="JJG9" s="26"/>
      <c r="JJH9" s="26"/>
      <c r="JJI9" s="26"/>
      <c r="JJJ9" s="27"/>
      <c r="JJM9" s="25"/>
      <c r="JJN9" s="26"/>
      <c r="JJO9" s="26"/>
      <c r="JJP9" s="26"/>
      <c r="JJQ9" s="26"/>
      <c r="JJR9" s="27"/>
      <c r="JJU9" s="25"/>
      <c r="JJV9" s="26"/>
      <c r="JJW9" s="26"/>
      <c r="JJX9" s="26"/>
      <c r="JJY9" s="26"/>
      <c r="JJZ9" s="27"/>
      <c r="JKC9" s="25"/>
      <c r="JKD9" s="26"/>
      <c r="JKE9" s="26"/>
      <c r="JKF9" s="26"/>
      <c r="JKG9" s="26"/>
      <c r="JKH9" s="27"/>
      <c r="JKK9" s="25"/>
      <c r="JKL9" s="26"/>
      <c r="JKM9" s="26"/>
      <c r="JKN9" s="26"/>
      <c r="JKO9" s="26"/>
      <c r="JKP9" s="27"/>
      <c r="JKS9" s="25"/>
      <c r="JKT9" s="26"/>
      <c r="JKU9" s="26"/>
      <c r="JKV9" s="26"/>
      <c r="JKW9" s="26"/>
      <c r="JKX9" s="27"/>
      <c r="JLA9" s="25"/>
      <c r="JLB9" s="26"/>
      <c r="JLC9" s="26"/>
      <c r="JLD9" s="26"/>
      <c r="JLE9" s="26"/>
      <c r="JLF9" s="27"/>
      <c r="JLI9" s="25"/>
      <c r="JLJ9" s="26"/>
      <c r="JLK9" s="26"/>
      <c r="JLL9" s="26"/>
      <c r="JLM9" s="26"/>
      <c r="JLN9" s="27"/>
      <c r="JLQ9" s="25"/>
      <c r="JLR9" s="26"/>
      <c r="JLS9" s="26"/>
      <c r="JLT9" s="26"/>
      <c r="JLU9" s="26"/>
      <c r="JLV9" s="27"/>
      <c r="JLY9" s="25"/>
      <c r="JLZ9" s="26"/>
      <c r="JMA9" s="26"/>
      <c r="JMB9" s="26"/>
      <c r="JMC9" s="26"/>
      <c r="JMD9" s="27"/>
      <c r="JMG9" s="25"/>
      <c r="JMH9" s="26"/>
      <c r="JMI9" s="26"/>
      <c r="JMJ9" s="26"/>
      <c r="JMK9" s="26"/>
      <c r="JML9" s="27"/>
      <c r="JMO9" s="25"/>
      <c r="JMP9" s="26"/>
      <c r="JMQ9" s="26"/>
      <c r="JMR9" s="26"/>
      <c r="JMS9" s="26"/>
      <c r="JMT9" s="27"/>
      <c r="JMW9" s="25"/>
      <c r="JMX9" s="26"/>
      <c r="JMY9" s="26"/>
      <c r="JMZ9" s="26"/>
      <c r="JNA9" s="26"/>
      <c r="JNB9" s="27"/>
      <c r="JNE9" s="25"/>
      <c r="JNF9" s="26"/>
      <c r="JNG9" s="26"/>
      <c r="JNH9" s="26"/>
      <c r="JNI9" s="26"/>
      <c r="JNJ9" s="27"/>
      <c r="JNM9" s="25"/>
      <c r="JNN9" s="26"/>
      <c r="JNO9" s="26"/>
      <c r="JNP9" s="26"/>
      <c r="JNQ9" s="26"/>
      <c r="JNR9" s="27"/>
      <c r="JNU9" s="25"/>
      <c r="JNV9" s="26"/>
      <c r="JNW9" s="26"/>
      <c r="JNX9" s="26"/>
      <c r="JNY9" s="26"/>
      <c r="JNZ9" s="27"/>
      <c r="JOC9" s="25"/>
      <c r="JOD9" s="26"/>
      <c r="JOE9" s="26"/>
      <c r="JOF9" s="26"/>
      <c r="JOG9" s="26"/>
      <c r="JOH9" s="27"/>
      <c r="JOK9" s="25"/>
      <c r="JOL9" s="26"/>
      <c r="JOM9" s="26"/>
      <c r="JON9" s="26"/>
      <c r="JOO9" s="26"/>
      <c r="JOP9" s="27"/>
      <c r="JOS9" s="25"/>
      <c r="JOT9" s="26"/>
      <c r="JOU9" s="26"/>
      <c r="JOV9" s="26"/>
      <c r="JOW9" s="26"/>
      <c r="JOX9" s="27"/>
      <c r="JPA9" s="25"/>
      <c r="JPB9" s="26"/>
      <c r="JPC9" s="26"/>
      <c r="JPD9" s="26"/>
      <c r="JPE9" s="26"/>
      <c r="JPF9" s="27"/>
      <c r="JPI9" s="25"/>
      <c r="JPJ9" s="26"/>
      <c r="JPK9" s="26"/>
      <c r="JPL9" s="26"/>
      <c r="JPM9" s="26"/>
      <c r="JPN9" s="27"/>
      <c r="JPQ9" s="25"/>
      <c r="JPR9" s="26"/>
      <c r="JPS9" s="26"/>
      <c r="JPT9" s="26"/>
      <c r="JPU9" s="26"/>
      <c r="JPV9" s="27"/>
      <c r="JPY9" s="25"/>
      <c r="JPZ9" s="26"/>
      <c r="JQA9" s="26"/>
      <c r="JQB9" s="26"/>
      <c r="JQC9" s="26"/>
      <c r="JQD9" s="27"/>
      <c r="JQG9" s="25"/>
      <c r="JQH9" s="26"/>
      <c r="JQI9" s="26"/>
      <c r="JQJ9" s="26"/>
      <c r="JQK9" s="26"/>
      <c r="JQL9" s="27"/>
      <c r="JQO9" s="25"/>
      <c r="JQP9" s="26"/>
      <c r="JQQ9" s="26"/>
      <c r="JQR9" s="26"/>
      <c r="JQS9" s="26"/>
      <c r="JQT9" s="27"/>
      <c r="JQW9" s="25"/>
      <c r="JQX9" s="26"/>
      <c r="JQY9" s="26"/>
      <c r="JQZ9" s="26"/>
      <c r="JRA9" s="26"/>
      <c r="JRB9" s="27"/>
      <c r="JRE9" s="25"/>
      <c r="JRF9" s="26"/>
      <c r="JRG9" s="26"/>
      <c r="JRH9" s="26"/>
      <c r="JRI9" s="26"/>
      <c r="JRJ9" s="27"/>
      <c r="JRM9" s="25"/>
      <c r="JRN9" s="26"/>
      <c r="JRO9" s="26"/>
      <c r="JRP9" s="26"/>
      <c r="JRQ9" s="26"/>
      <c r="JRR9" s="27"/>
      <c r="JRU9" s="25"/>
      <c r="JRV9" s="26"/>
      <c r="JRW9" s="26"/>
      <c r="JRX9" s="26"/>
      <c r="JRY9" s="26"/>
      <c r="JRZ9" s="27"/>
      <c r="JSC9" s="25"/>
      <c r="JSD9" s="26"/>
      <c r="JSE9" s="26"/>
      <c r="JSF9" s="26"/>
      <c r="JSG9" s="26"/>
      <c r="JSH9" s="27"/>
      <c r="JSK9" s="25"/>
      <c r="JSL9" s="26"/>
      <c r="JSM9" s="26"/>
      <c r="JSN9" s="26"/>
      <c r="JSO9" s="26"/>
      <c r="JSP9" s="27"/>
      <c r="JSS9" s="25"/>
      <c r="JST9" s="26"/>
      <c r="JSU9" s="26"/>
      <c r="JSV9" s="26"/>
      <c r="JSW9" s="26"/>
      <c r="JSX9" s="27"/>
      <c r="JTA9" s="25"/>
      <c r="JTB9" s="26"/>
      <c r="JTC9" s="26"/>
      <c r="JTD9" s="26"/>
      <c r="JTE9" s="26"/>
      <c r="JTF9" s="27"/>
      <c r="JTI9" s="25"/>
      <c r="JTJ9" s="26"/>
      <c r="JTK9" s="26"/>
      <c r="JTL9" s="26"/>
      <c r="JTM9" s="26"/>
      <c r="JTN9" s="27"/>
      <c r="JTQ9" s="25"/>
      <c r="JTR9" s="26"/>
      <c r="JTS9" s="26"/>
      <c r="JTT9" s="26"/>
      <c r="JTU9" s="26"/>
      <c r="JTV9" s="27"/>
      <c r="JTY9" s="25"/>
      <c r="JTZ9" s="26"/>
      <c r="JUA9" s="26"/>
      <c r="JUB9" s="26"/>
      <c r="JUC9" s="26"/>
      <c r="JUD9" s="27"/>
      <c r="JUG9" s="25"/>
      <c r="JUH9" s="26"/>
      <c r="JUI9" s="26"/>
      <c r="JUJ9" s="26"/>
      <c r="JUK9" s="26"/>
      <c r="JUL9" s="27"/>
      <c r="JUO9" s="25"/>
      <c r="JUP9" s="26"/>
      <c r="JUQ9" s="26"/>
      <c r="JUR9" s="26"/>
      <c r="JUS9" s="26"/>
      <c r="JUT9" s="27"/>
      <c r="JUW9" s="25"/>
      <c r="JUX9" s="26"/>
      <c r="JUY9" s="26"/>
      <c r="JUZ9" s="26"/>
      <c r="JVA9" s="26"/>
      <c r="JVB9" s="27"/>
      <c r="JVE9" s="25"/>
      <c r="JVF9" s="26"/>
      <c r="JVG9" s="26"/>
      <c r="JVH9" s="26"/>
      <c r="JVI9" s="26"/>
      <c r="JVJ9" s="27"/>
      <c r="JVM9" s="25"/>
      <c r="JVN9" s="26"/>
      <c r="JVO9" s="26"/>
      <c r="JVP9" s="26"/>
      <c r="JVQ9" s="26"/>
      <c r="JVR9" s="27"/>
      <c r="JVU9" s="25"/>
      <c r="JVV9" s="26"/>
      <c r="JVW9" s="26"/>
      <c r="JVX9" s="26"/>
      <c r="JVY9" s="26"/>
      <c r="JVZ9" s="27"/>
      <c r="JWC9" s="25"/>
      <c r="JWD9" s="26"/>
      <c r="JWE9" s="26"/>
      <c r="JWF9" s="26"/>
      <c r="JWG9" s="26"/>
      <c r="JWH9" s="27"/>
      <c r="JWK9" s="25"/>
      <c r="JWL9" s="26"/>
      <c r="JWM9" s="26"/>
      <c r="JWN9" s="26"/>
      <c r="JWO9" s="26"/>
      <c r="JWP9" s="27"/>
      <c r="JWS9" s="25"/>
      <c r="JWT9" s="26"/>
      <c r="JWU9" s="26"/>
      <c r="JWV9" s="26"/>
      <c r="JWW9" s="26"/>
      <c r="JWX9" s="27"/>
      <c r="JXA9" s="25"/>
      <c r="JXB9" s="26"/>
      <c r="JXC9" s="26"/>
      <c r="JXD9" s="26"/>
      <c r="JXE9" s="26"/>
      <c r="JXF9" s="27"/>
      <c r="JXI9" s="25"/>
      <c r="JXJ9" s="26"/>
      <c r="JXK9" s="26"/>
      <c r="JXL9" s="26"/>
      <c r="JXM9" s="26"/>
      <c r="JXN9" s="27"/>
      <c r="JXQ9" s="25"/>
      <c r="JXR9" s="26"/>
      <c r="JXS9" s="26"/>
      <c r="JXT9" s="26"/>
      <c r="JXU9" s="26"/>
      <c r="JXV9" s="27"/>
      <c r="JXY9" s="25"/>
      <c r="JXZ9" s="26"/>
      <c r="JYA9" s="26"/>
      <c r="JYB9" s="26"/>
      <c r="JYC9" s="26"/>
      <c r="JYD9" s="27"/>
      <c r="JYG9" s="25"/>
      <c r="JYH9" s="26"/>
      <c r="JYI9" s="26"/>
      <c r="JYJ9" s="26"/>
      <c r="JYK9" s="26"/>
      <c r="JYL9" s="27"/>
      <c r="JYO9" s="25"/>
      <c r="JYP9" s="26"/>
      <c r="JYQ9" s="26"/>
      <c r="JYR9" s="26"/>
      <c r="JYS9" s="26"/>
      <c r="JYT9" s="27"/>
      <c r="JYW9" s="25"/>
      <c r="JYX9" s="26"/>
      <c r="JYY9" s="26"/>
      <c r="JYZ9" s="26"/>
      <c r="JZA9" s="26"/>
      <c r="JZB9" s="27"/>
      <c r="JZE9" s="25"/>
      <c r="JZF9" s="26"/>
      <c r="JZG9" s="26"/>
      <c r="JZH9" s="26"/>
      <c r="JZI9" s="26"/>
      <c r="JZJ9" s="27"/>
      <c r="JZM9" s="25"/>
      <c r="JZN9" s="26"/>
      <c r="JZO9" s="26"/>
      <c r="JZP9" s="26"/>
      <c r="JZQ9" s="26"/>
      <c r="JZR9" s="27"/>
      <c r="JZU9" s="25"/>
      <c r="JZV9" s="26"/>
      <c r="JZW9" s="26"/>
      <c r="JZX9" s="26"/>
      <c r="JZY9" s="26"/>
      <c r="JZZ9" s="27"/>
      <c r="KAC9" s="25"/>
      <c r="KAD9" s="26"/>
      <c r="KAE9" s="26"/>
      <c r="KAF9" s="26"/>
      <c r="KAG9" s="26"/>
      <c r="KAH9" s="27"/>
      <c r="KAK9" s="25"/>
      <c r="KAL9" s="26"/>
      <c r="KAM9" s="26"/>
      <c r="KAN9" s="26"/>
      <c r="KAO9" s="26"/>
      <c r="KAP9" s="27"/>
      <c r="KAS9" s="25"/>
      <c r="KAT9" s="26"/>
      <c r="KAU9" s="26"/>
      <c r="KAV9" s="26"/>
      <c r="KAW9" s="26"/>
      <c r="KAX9" s="27"/>
      <c r="KBA9" s="25"/>
      <c r="KBB9" s="26"/>
      <c r="KBC9" s="26"/>
      <c r="KBD9" s="26"/>
      <c r="KBE9" s="26"/>
      <c r="KBF9" s="27"/>
      <c r="KBI9" s="25"/>
      <c r="KBJ9" s="26"/>
      <c r="KBK9" s="26"/>
      <c r="KBL9" s="26"/>
      <c r="KBM9" s="26"/>
      <c r="KBN9" s="27"/>
      <c r="KBQ9" s="25"/>
      <c r="KBR9" s="26"/>
      <c r="KBS9" s="26"/>
      <c r="KBT9" s="26"/>
      <c r="KBU9" s="26"/>
      <c r="KBV9" s="27"/>
      <c r="KBY9" s="25"/>
      <c r="KBZ9" s="26"/>
      <c r="KCA9" s="26"/>
      <c r="KCB9" s="26"/>
      <c r="KCC9" s="26"/>
      <c r="KCD9" s="27"/>
      <c r="KCG9" s="25"/>
      <c r="KCH9" s="26"/>
      <c r="KCI9" s="26"/>
      <c r="KCJ9" s="26"/>
      <c r="KCK9" s="26"/>
      <c r="KCL9" s="27"/>
      <c r="KCO9" s="25"/>
      <c r="KCP9" s="26"/>
      <c r="KCQ9" s="26"/>
      <c r="KCR9" s="26"/>
      <c r="KCS9" s="26"/>
      <c r="KCT9" s="27"/>
      <c r="KCW9" s="25"/>
      <c r="KCX9" s="26"/>
      <c r="KCY9" s="26"/>
      <c r="KCZ9" s="26"/>
      <c r="KDA9" s="26"/>
      <c r="KDB9" s="27"/>
      <c r="KDE9" s="25"/>
      <c r="KDF9" s="26"/>
      <c r="KDG9" s="26"/>
      <c r="KDH9" s="26"/>
      <c r="KDI9" s="26"/>
      <c r="KDJ9" s="27"/>
      <c r="KDM9" s="25"/>
      <c r="KDN9" s="26"/>
      <c r="KDO9" s="26"/>
      <c r="KDP9" s="26"/>
      <c r="KDQ9" s="26"/>
      <c r="KDR9" s="27"/>
      <c r="KDU9" s="25"/>
      <c r="KDV9" s="26"/>
      <c r="KDW9" s="26"/>
      <c r="KDX9" s="26"/>
      <c r="KDY9" s="26"/>
      <c r="KDZ9" s="27"/>
      <c r="KEC9" s="25"/>
      <c r="KED9" s="26"/>
      <c r="KEE9" s="26"/>
      <c r="KEF9" s="26"/>
      <c r="KEG9" s="26"/>
      <c r="KEH9" s="27"/>
      <c r="KEK9" s="25"/>
      <c r="KEL9" s="26"/>
      <c r="KEM9" s="26"/>
      <c r="KEN9" s="26"/>
      <c r="KEO9" s="26"/>
      <c r="KEP9" s="27"/>
      <c r="KES9" s="25"/>
      <c r="KET9" s="26"/>
      <c r="KEU9" s="26"/>
      <c r="KEV9" s="26"/>
      <c r="KEW9" s="26"/>
      <c r="KEX9" s="27"/>
      <c r="KFA9" s="25"/>
      <c r="KFB9" s="26"/>
      <c r="KFC9" s="26"/>
      <c r="KFD9" s="26"/>
      <c r="KFE9" s="26"/>
      <c r="KFF9" s="27"/>
      <c r="KFI9" s="25"/>
      <c r="KFJ9" s="26"/>
      <c r="KFK9" s="26"/>
      <c r="KFL9" s="26"/>
      <c r="KFM9" s="26"/>
      <c r="KFN9" s="27"/>
      <c r="KFQ9" s="25"/>
      <c r="KFR9" s="26"/>
      <c r="KFS9" s="26"/>
      <c r="KFT9" s="26"/>
      <c r="KFU9" s="26"/>
      <c r="KFV9" s="27"/>
      <c r="KFY9" s="25"/>
      <c r="KFZ9" s="26"/>
      <c r="KGA9" s="26"/>
      <c r="KGB9" s="26"/>
      <c r="KGC9" s="26"/>
      <c r="KGD9" s="27"/>
      <c r="KGG9" s="25"/>
      <c r="KGH9" s="26"/>
      <c r="KGI9" s="26"/>
      <c r="KGJ9" s="26"/>
      <c r="KGK9" s="26"/>
      <c r="KGL9" s="27"/>
      <c r="KGO9" s="25"/>
      <c r="KGP9" s="26"/>
      <c r="KGQ9" s="26"/>
      <c r="KGR9" s="26"/>
      <c r="KGS9" s="26"/>
      <c r="KGT9" s="27"/>
      <c r="KGW9" s="25"/>
      <c r="KGX9" s="26"/>
      <c r="KGY9" s="26"/>
      <c r="KGZ9" s="26"/>
      <c r="KHA9" s="26"/>
      <c r="KHB9" s="27"/>
      <c r="KHE9" s="25"/>
      <c r="KHF9" s="26"/>
      <c r="KHG9" s="26"/>
      <c r="KHH9" s="26"/>
      <c r="KHI9" s="26"/>
      <c r="KHJ9" s="27"/>
      <c r="KHM9" s="25"/>
      <c r="KHN9" s="26"/>
      <c r="KHO9" s="26"/>
      <c r="KHP9" s="26"/>
      <c r="KHQ9" s="26"/>
      <c r="KHR9" s="27"/>
      <c r="KHU9" s="25"/>
      <c r="KHV9" s="26"/>
      <c r="KHW9" s="26"/>
      <c r="KHX9" s="26"/>
      <c r="KHY9" s="26"/>
      <c r="KHZ9" s="27"/>
      <c r="KIC9" s="25"/>
      <c r="KID9" s="26"/>
      <c r="KIE9" s="26"/>
      <c r="KIF9" s="26"/>
      <c r="KIG9" s="26"/>
      <c r="KIH9" s="27"/>
      <c r="KIK9" s="25"/>
      <c r="KIL9" s="26"/>
      <c r="KIM9" s="26"/>
      <c r="KIN9" s="26"/>
      <c r="KIO9" s="26"/>
      <c r="KIP9" s="27"/>
      <c r="KIS9" s="25"/>
      <c r="KIT9" s="26"/>
      <c r="KIU9" s="26"/>
      <c r="KIV9" s="26"/>
      <c r="KIW9" s="26"/>
      <c r="KIX9" s="27"/>
      <c r="KJA9" s="25"/>
      <c r="KJB9" s="26"/>
      <c r="KJC9" s="26"/>
      <c r="KJD9" s="26"/>
      <c r="KJE9" s="26"/>
      <c r="KJF9" s="27"/>
      <c r="KJI9" s="25"/>
      <c r="KJJ9" s="26"/>
      <c r="KJK9" s="26"/>
      <c r="KJL9" s="26"/>
      <c r="KJM9" s="26"/>
      <c r="KJN9" s="27"/>
      <c r="KJQ9" s="25"/>
      <c r="KJR9" s="26"/>
      <c r="KJS9" s="26"/>
      <c r="KJT9" s="26"/>
      <c r="KJU9" s="26"/>
      <c r="KJV9" s="27"/>
      <c r="KJY9" s="25"/>
      <c r="KJZ9" s="26"/>
      <c r="KKA9" s="26"/>
      <c r="KKB9" s="26"/>
      <c r="KKC9" s="26"/>
      <c r="KKD9" s="27"/>
      <c r="KKG9" s="25"/>
      <c r="KKH9" s="26"/>
      <c r="KKI9" s="26"/>
      <c r="KKJ9" s="26"/>
      <c r="KKK9" s="26"/>
      <c r="KKL9" s="27"/>
      <c r="KKO9" s="25"/>
      <c r="KKP9" s="26"/>
      <c r="KKQ9" s="26"/>
      <c r="KKR9" s="26"/>
      <c r="KKS9" s="26"/>
      <c r="KKT9" s="27"/>
      <c r="KKW9" s="25"/>
      <c r="KKX9" s="26"/>
      <c r="KKY9" s="26"/>
      <c r="KKZ9" s="26"/>
      <c r="KLA9" s="26"/>
      <c r="KLB9" s="27"/>
      <c r="KLE9" s="25"/>
      <c r="KLF9" s="26"/>
      <c r="KLG9" s="26"/>
      <c r="KLH9" s="26"/>
      <c r="KLI9" s="26"/>
      <c r="KLJ9" s="27"/>
      <c r="KLM9" s="25"/>
      <c r="KLN9" s="26"/>
      <c r="KLO9" s="26"/>
      <c r="KLP9" s="26"/>
      <c r="KLQ9" s="26"/>
      <c r="KLR9" s="27"/>
      <c r="KLU9" s="25"/>
      <c r="KLV9" s="26"/>
      <c r="KLW9" s="26"/>
      <c r="KLX9" s="26"/>
      <c r="KLY9" s="26"/>
      <c r="KLZ9" s="27"/>
      <c r="KMC9" s="25"/>
      <c r="KMD9" s="26"/>
      <c r="KME9" s="26"/>
      <c r="KMF9" s="26"/>
      <c r="KMG9" s="26"/>
      <c r="KMH9" s="27"/>
      <c r="KMK9" s="25"/>
      <c r="KML9" s="26"/>
      <c r="KMM9" s="26"/>
      <c r="KMN9" s="26"/>
      <c r="KMO9" s="26"/>
      <c r="KMP9" s="27"/>
      <c r="KMS9" s="25"/>
      <c r="KMT9" s="26"/>
      <c r="KMU9" s="26"/>
      <c r="KMV9" s="26"/>
      <c r="KMW9" s="26"/>
      <c r="KMX9" s="27"/>
      <c r="KNA9" s="25"/>
      <c r="KNB9" s="26"/>
      <c r="KNC9" s="26"/>
      <c r="KND9" s="26"/>
      <c r="KNE9" s="26"/>
      <c r="KNF9" s="27"/>
      <c r="KNI9" s="25"/>
      <c r="KNJ9" s="26"/>
      <c r="KNK9" s="26"/>
      <c r="KNL9" s="26"/>
      <c r="KNM9" s="26"/>
      <c r="KNN9" s="27"/>
      <c r="KNQ9" s="25"/>
      <c r="KNR9" s="26"/>
      <c r="KNS9" s="26"/>
      <c r="KNT9" s="26"/>
      <c r="KNU9" s="26"/>
      <c r="KNV9" s="27"/>
      <c r="KNY9" s="25"/>
      <c r="KNZ9" s="26"/>
      <c r="KOA9" s="26"/>
      <c r="KOB9" s="26"/>
      <c r="KOC9" s="26"/>
      <c r="KOD9" s="27"/>
      <c r="KOG9" s="25"/>
      <c r="KOH9" s="26"/>
      <c r="KOI9" s="26"/>
      <c r="KOJ9" s="26"/>
      <c r="KOK9" s="26"/>
      <c r="KOL9" s="27"/>
      <c r="KOO9" s="25"/>
      <c r="KOP9" s="26"/>
      <c r="KOQ9" s="26"/>
      <c r="KOR9" s="26"/>
      <c r="KOS9" s="26"/>
      <c r="KOT9" s="27"/>
      <c r="KOW9" s="25"/>
      <c r="KOX9" s="26"/>
      <c r="KOY9" s="26"/>
      <c r="KOZ9" s="26"/>
      <c r="KPA9" s="26"/>
      <c r="KPB9" s="27"/>
      <c r="KPE9" s="25"/>
      <c r="KPF9" s="26"/>
      <c r="KPG9" s="26"/>
      <c r="KPH9" s="26"/>
      <c r="KPI9" s="26"/>
      <c r="KPJ9" s="27"/>
      <c r="KPM9" s="25"/>
      <c r="KPN9" s="26"/>
      <c r="KPO9" s="26"/>
      <c r="KPP9" s="26"/>
      <c r="KPQ9" s="26"/>
      <c r="KPR9" s="27"/>
      <c r="KPU9" s="25"/>
      <c r="KPV9" s="26"/>
      <c r="KPW9" s="26"/>
      <c r="KPX9" s="26"/>
      <c r="KPY9" s="26"/>
      <c r="KPZ9" s="27"/>
      <c r="KQC9" s="25"/>
      <c r="KQD9" s="26"/>
      <c r="KQE9" s="26"/>
      <c r="KQF9" s="26"/>
      <c r="KQG9" s="26"/>
      <c r="KQH9" s="27"/>
      <c r="KQK9" s="25"/>
      <c r="KQL9" s="26"/>
      <c r="KQM9" s="26"/>
      <c r="KQN9" s="26"/>
      <c r="KQO9" s="26"/>
      <c r="KQP9" s="27"/>
      <c r="KQS9" s="25"/>
      <c r="KQT9" s="26"/>
      <c r="KQU9" s="26"/>
      <c r="KQV9" s="26"/>
      <c r="KQW9" s="26"/>
      <c r="KQX9" s="27"/>
      <c r="KRA9" s="25"/>
      <c r="KRB9" s="26"/>
      <c r="KRC9" s="26"/>
      <c r="KRD9" s="26"/>
      <c r="KRE9" s="26"/>
      <c r="KRF9" s="27"/>
      <c r="KRI9" s="25"/>
      <c r="KRJ9" s="26"/>
      <c r="KRK9" s="26"/>
      <c r="KRL9" s="26"/>
      <c r="KRM9" s="26"/>
      <c r="KRN9" s="27"/>
      <c r="KRQ9" s="25"/>
      <c r="KRR9" s="26"/>
      <c r="KRS9" s="26"/>
      <c r="KRT9" s="26"/>
      <c r="KRU9" s="26"/>
      <c r="KRV9" s="27"/>
      <c r="KRY9" s="25"/>
      <c r="KRZ9" s="26"/>
      <c r="KSA9" s="26"/>
      <c r="KSB9" s="26"/>
      <c r="KSC9" s="26"/>
      <c r="KSD9" s="27"/>
      <c r="KSG9" s="25"/>
      <c r="KSH9" s="26"/>
      <c r="KSI9" s="26"/>
      <c r="KSJ9" s="26"/>
      <c r="KSK9" s="26"/>
      <c r="KSL9" s="27"/>
      <c r="KSO9" s="25"/>
      <c r="KSP9" s="26"/>
      <c r="KSQ9" s="26"/>
      <c r="KSR9" s="26"/>
      <c r="KSS9" s="26"/>
      <c r="KST9" s="27"/>
      <c r="KSW9" s="25"/>
      <c r="KSX9" s="26"/>
      <c r="KSY9" s="26"/>
      <c r="KSZ9" s="26"/>
      <c r="KTA9" s="26"/>
      <c r="KTB9" s="27"/>
      <c r="KTE9" s="25"/>
      <c r="KTF9" s="26"/>
      <c r="KTG9" s="26"/>
      <c r="KTH9" s="26"/>
      <c r="KTI9" s="26"/>
      <c r="KTJ9" s="27"/>
      <c r="KTM9" s="25"/>
      <c r="KTN9" s="26"/>
      <c r="KTO9" s="26"/>
      <c r="KTP9" s="26"/>
      <c r="KTQ9" s="26"/>
      <c r="KTR9" s="27"/>
      <c r="KTU9" s="25"/>
      <c r="KTV9" s="26"/>
      <c r="KTW9" s="26"/>
      <c r="KTX9" s="26"/>
      <c r="KTY9" s="26"/>
      <c r="KTZ9" s="27"/>
      <c r="KUC9" s="25"/>
      <c r="KUD9" s="26"/>
      <c r="KUE9" s="26"/>
      <c r="KUF9" s="26"/>
      <c r="KUG9" s="26"/>
      <c r="KUH9" s="27"/>
      <c r="KUK9" s="25"/>
      <c r="KUL9" s="26"/>
      <c r="KUM9" s="26"/>
      <c r="KUN9" s="26"/>
      <c r="KUO9" s="26"/>
      <c r="KUP9" s="27"/>
      <c r="KUS9" s="25"/>
      <c r="KUT9" s="26"/>
      <c r="KUU9" s="26"/>
      <c r="KUV9" s="26"/>
      <c r="KUW9" s="26"/>
      <c r="KUX9" s="27"/>
      <c r="KVA9" s="25"/>
      <c r="KVB9" s="26"/>
      <c r="KVC9" s="26"/>
      <c r="KVD9" s="26"/>
      <c r="KVE9" s="26"/>
      <c r="KVF9" s="27"/>
      <c r="KVI9" s="25"/>
      <c r="KVJ9" s="26"/>
      <c r="KVK9" s="26"/>
      <c r="KVL9" s="26"/>
      <c r="KVM9" s="26"/>
      <c r="KVN9" s="27"/>
      <c r="KVQ9" s="25"/>
      <c r="KVR9" s="26"/>
      <c r="KVS9" s="26"/>
      <c r="KVT9" s="26"/>
      <c r="KVU9" s="26"/>
      <c r="KVV9" s="27"/>
      <c r="KVY9" s="25"/>
      <c r="KVZ9" s="26"/>
      <c r="KWA9" s="26"/>
      <c r="KWB9" s="26"/>
      <c r="KWC9" s="26"/>
      <c r="KWD9" s="27"/>
      <c r="KWG9" s="25"/>
      <c r="KWH9" s="26"/>
      <c r="KWI9" s="26"/>
      <c r="KWJ9" s="26"/>
      <c r="KWK9" s="26"/>
      <c r="KWL9" s="27"/>
      <c r="KWO9" s="25"/>
      <c r="KWP9" s="26"/>
      <c r="KWQ9" s="26"/>
      <c r="KWR9" s="26"/>
      <c r="KWS9" s="26"/>
      <c r="KWT9" s="27"/>
      <c r="KWW9" s="25"/>
      <c r="KWX9" s="26"/>
      <c r="KWY9" s="26"/>
      <c r="KWZ9" s="26"/>
      <c r="KXA9" s="26"/>
      <c r="KXB9" s="27"/>
      <c r="KXE9" s="25"/>
      <c r="KXF9" s="26"/>
      <c r="KXG9" s="26"/>
      <c r="KXH9" s="26"/>
      <c r="KXI9" s="26"/>
      <c r="KXJ9" s="27"/>
      <c r="KXM9" s="25"/>
      <c r="KXN9" s="26"/>
      <c r="KXO9" s="26"/>
      <c r="KXP9" s="26"/>
      <c r="KXQ9" s="26"/>
      <c r="KXR9" s="27"/>
      <c r="KXU9" s="25"/>
      <c r="KXV9" s="26"/>
      <c r="KXW9" s="26"/>
      <c r="KXX9" s="26"/>
      <c r="KXY9" s="26"/>
      <c r="KXZ9" s="27"/>
      <c r="KYC9" s="25"/>
      <c r="KYD9" s="26"/>
      <c r="KYE9" s="26"/>
      <c r="KYF9" s="26"/>
      <c r="KYG9" s="26"/>
      <c r="KYH9" s="27"/>
      <c r="KYK9" s="25"/>
      <c r="KYL9" s="26"/>
      <c r="KYM9" s="26"/>
      <c r="KYN9" s="26"/>
      <c r="KYO9" s="26"/>
      <c r="KYP9" s="27"/>
      <c r="KYS9" s="25"/>
      <c r="KYT9" s="26"/>
      <c r="KYU9" s="26"/>
      <c r="KYV9" s="26"/>
      <c r="KYW9" s="26"/>
      <c r="KYX9" s="27"/>
      <c r="KZA9" s="25"/>
      <c r="KZB9" s="26"/>
      <c r="KZC9" s="26"/>
      <c r="KZD9" s="26"/>
      <c r="KZE9" s="26"/>
      <c r="KZF9" s="27"/>
      <c r="KZI9" s="25"/>
      <c r="KZJ9" s="26"/>
      <c r="KZK9" s="26"/>
      <c r="KZL9" s="26"/>
      <c r="KZM9" s="26"/>
      <c r="KZN9" s="27"/>
      <c r="KZQ9" s="25"/>
      <c r="KZR9" s="26"/>
      <c r="KZS9" s="26"/>
      <c r="KZT9" s="26"/>
      <c r="KZU9" s="26"/>
      <c r="KZV9" s="27"/>
      <c r="KZY9" s="25"/>
      <c r="KZZ9" s="26"/>
      <c r="LAA9" s="26"/>
      <c r="LAB9" s="26"/>
      <c r="LAC9" s="26"/>
      <c r="LAD9" s="27"/>
      <c r="LAG9" s="25"/>
      <c r="LAH9" s="26"/>
      <c r="LAI9" s="26"/>
      <c r="LAJ9" s="26"/>
      <c r="LAK9" s="26"/>
      <c r="LAL9" s="27"/>
      <c r="LAO9" s="25"/>
      <c r="LAP9" s="26"/>
      <c r="LAQ9" s="26"/>
      <c r="LAR9" s="26"/>
      <c r="LAS9" s="26"/>
      <c r="LAT9" s="27"/>
      <c r="LAW9" s="25"/>
      <c r="LAX9" s="26"/>
      <c r="LAY9" s="26"/>
      <c r="LAZ9" s="26"/>
      <c r="LBA9" s="26"/>
      <c r="LBB9" s="27"/>
      <c r="LBE9" s="25"/>
      <c r="LBF9" s="26"/>
      <c r="LBG9" s="26"/>
      <c r="LBH9" s="26"/>
      <c r="LBI9" s="26"/>
      <c r="LBJ9" s="27"/>
      <c r="LBM9" s="25"/>
      <c r="LBN9" s="26"/>
      <c r="LBO9" s="26"/>
      <c r="LBP9" s="26"/>
      <c r="LBQ9" s="26"/>
      <c r="LBR9" s="27"/>
      <c r="LBU9" s="25"/>
      <c r="LBV9" s="26"/>
      <c r="LBW9" s="26"/>
      <c r="LBX9" s="26"/>
      <c r="LBY9" s="26"/>
      <c r="LBZ9" s="27"/>
      <c r="LCC9" s="25"/>
      <c r="LCD9" s="26"/>
      <c r="LCE9" s="26"/>
      <c r="LCF9" s="26"/>
      <c r="LCG9" s="26"/>
      <c r="LCH9" s="27"/>
      <c r="LCK9" s="25"/>
      <c r="LCL9" s="26"/>
      <c r="LCM9" s="26"/>
      <c r="LCN9" s="26"/>
      <c r="LCO9" s="26"/>
      <c r="LCP9" s="27"/>
      <c r="LCS9" s="25"/>
      <c r="LCT9" s="26"/>
      <c r="LCU9" s="26"/>
      <c r="LCV9" s="26"/>
      <c r="LCW9" s="26"/>
      <c r="LCX9" s="27"/>
      <c r="LDA9" s="25"/>
      <c r="LDB9" s="26"/>
      <c r="LDC9" s="26"/>
      <c r="LDD9" s="26"/>
      <c r="LDE9" s="26"/>
      <c r="LDF9" s="27"/>
      <c r="LDI9" s="25"/>
      <c r="LDJ9" s="26"/>
      <c r="LDK9" s="26"/>
      <c r="LDL9" s="26"/>
      <c r="LDM9" s="26"/>
      <c r="LDN9" s="27"/>
      <c r="LDQ9" s="25"/>
      <c r="LDR9" s="26"/>
      <c r="LDS9" s="26"/>
      <c r="LDT9" s="26"/>
      <c r="LDU9" s="26"/>
      <c r="LDV9" s="27"/>
      <c r="LDY9" s="25"/>
      <c r="LDZ9" s="26"/>
      <c r="LEA9" s="26"/>
      <c r="LEB9" s="26"/>
      <c r="LEC9" s="26"/>
      <c r="LED9" s="27"/>
      <c r="LEG9" s="25"/>
      <c r="LEH9" s="26"/>
      <c r="LEI9" s="26"/>
      <c r="LEJ9" s="26"/>
      <c r="LEK9" s="26"/>
      <c r="LEL9" s="27"/>
      <c r="LEO9" s="25"/>
      <c r="LEP9" s="26"/>
      <c r="LEQ9" s="26"/>
      <c r="LER9" s="26"/>
      <c r="LES9" s="26"/>
      <c r="LET9" s="27"/>
      <c r="LEW9" s="25"/>
      <c r="LEX9" s="26"/>
      <c r="LEY9" s="26"/>
      <c r="LEZ9" s="26"/>
      <c r="LFA9" s="26"/>
      <c r="LFB9" s="27"/>
      <c r="LFE9" s="25"/>
      <c r="LFF9" s="26"/>
      <c r="LFG9" s="26"/>
      <c r="LFH9" s="26"/>
      <c r="LFI9" s="26"/>
      <c r="LFJ9" s="27"/>
      <c r="LFM9" s="25"/>
      <c r="LFN9" s="26"/>
      <c r="LFO9" s="26"/>
      <c r="LFP9" s="26"/>
      <c r="LFQ9" s="26"/>
      <c r="LFR9" s="27"/>
      <c r="LFU9" s="25"/>
      <c r="LFV9" s="26"/>
      <c r="LFW9" s="26"/>
      <c r="LFX9" s="26"/>
      <c r="LFY9" s="26"/>
      <c r="LFZ9" s="27"/>
      <c r="LGC9" s="25"/>
      <c r="LGD9" s="26"/>
      <c r="LGE9" s="26"/>
      <c r="LGF9" s="26"/>
      <c r="LGG9" s="26"/>
      <c r="LGH9" s="27"/>
      <c r="LGK9" s="25"/>
      <c r="LGL9" s="26"/>
      <c r="LGM9" s="26"/>
      <c r="LGN9" s="26"/>
      <c r="LGO9" s="26"/>
      <c r="LGP9" s="27"/>
      <c r="LGS9" s="25"/>
      <c r="LGT9" s="26"/>
      <c r="LGU9" s="26"/>
      <c r="LGV9" s="26"/>
      <c r="LGW9" s="26"/>
      <c r="LGX9" s="27"/>
      <c r="LHA9" s="25"/>
      <c r="LHB9" s="26"/>
      <c r="LHC9" s="26"/>
      <c r="LHD9" s="26"/>
      <c r="LHE9" s="26"/>
      <c r="LHF9" s="27"/>
      <c r="LHI9" s="25"/>
      <c r="LHJ9" s="26"/>
      <c r="LHK9" s="26"/>
      <c r="LHL9" s="26"/>
      <c r="LHM9" s="26"/>
      <c r="LHN9" s="27"/>
      <c r="LHQ9" s="25"/>
      <c r="LHR9" s="26"/>
      <c r="LHS9" s="26"/>
      <c r="LHT9" s="26"/>
      <c r="LHU9" s="26"/>
      <c r="LHV9" s="27"/>
      <c r="LHY9" s="25"/>
      <c r="LHZ9" s="26"/>
      <c r="LIA9" s="26"/>
      <c r="LIB9" s="26"/>
      <c r="LIC9" s="26"/>
      <c r="LID9" s="27"/>
      <c r="LIG9" s="25"/>
      <c r="LIH9" s="26"/>
      <c r="LII9" s="26"/>
      <c r="LIJ9" s="26"/>
      <c r="LIK9" s="26"/>
      <c r="LIL9" s="27"/>
      <c r="LIO9" s="25"/>
      <c r="LIP9" s="26"/>
      <c r="LIQ9" s="26"/>
      <c r="LIR9" s="26"/>
      <c r="LIS9" s="26"/>
      <c r="LIT9" s="27"/>
      <c r="LIW9" s="25"/>
      <c r="LIX9" s="26"/>
      <c r="LIY9" s="26"/>
      <c r="LIZ9" s="26"/>
      <c r="LJA9" s="26"/>
      <c r="LJB9" s="27"/>
      <c r="LJE9" s="25"/>
      <c r="LJF9" s="26"/>
      <c r="LJG9" s="26"/>
      <c r="LJH9" s="26"/>
      <c r="LJI9" s="26"/>
      <c r="LJJ9" s="27"/>
      <c r="LJM9" s="25"/>
      <c r="LJN9" s="26"/>
      <c r="LJO9" s="26"/>
      <c r="LJP9" s="26"/>
      <c r="LJQ9" s="26"/>
      <c r="LJR9" s="27"/>
      <c r="LJU9" s="25"/>
      <c r="LJV9" s="26"/>
      <c r="LJW9" s="26"/>
      <c r="LJX9" s="26"/>
      <c r="LJY9" s="26"/>
      <c r="LJZ9" s="27"/>
      <c r="LKC9" s="25"/>
      <c r="LKD9" s="26"/>
      <c r="LKE9" s="26"/>
      <c r="LKF9" s="26"/>
      <c r="LKG9" s="26"/>
      <c r="LKH9" s="27"/>
      <c r="LKK9" s="25"/>
      <c r="LKL9" s="26"/>
      <c r="LKM9" s="26"/>
      <c r="LKN9" s="26"/>
      <c r="LKO9" s="26"/>
      <c r="LKP9" s="27"/>
      <c r="LKS9" s="25"/>
      <c r="LKT9" s="26"/>
      <c r="LKU9" s="26"/>
      <c r="LKV9" s="26"/>
      <c r="LKW9" s="26"/>
      <c r="LKX9" s="27"/>
      <c r="LLA9" s="25"/>
      <c r="LLB9" s="26"/>
      <c r="LLC9" s="26"/>
      <c r="LLD9" s="26"/>
      <c r="LLE9" s="26"/>
      <c r="LLF9" s="27"/>
      <c r="LLI9" s="25"/>
      <c r="LLJ9" s="26"/>
      <c r="LLK9" s="26"/>
      <c r="LLL9" s="26"/>
      <c r="LLM9" s="26"/>
      <c r="LLN9" s="27"/>
      <c r="LLQ9" s="25"/>
      <c r="LLR9" s="26"/>
      <c r="LLS9" s="26"/>
      <c r="LLT9" s="26"/>
      <c r="LLU9" s="26"/>
      <c r="LLV9" s="27"/>
      <c r="LLY9" s="25"/>
      <c r="LLZ9" s="26"/>
      <c r="LMA9" s="26"/>
      <c r="LMB9" s="26"/>
      <c r="LMC9" s="26"/>
      <c r="LMD9" s="27"/>
      <c r="LMG9" s="25"/>
      <c r="LMH9" s="26"/>
      <c r="LMI9" s="26"/>
      <c r="LMJ9" s="26"/>
      <c r="LMK9" s="26"/>
      <c r="LML9" s="27"/>
      <c r="LMO9" s="25"/>
      <c r="LMP9" s="26"/>
      <c r="LMQ9" s="26"/>
      <c r="LMR9" s="26"/>
      <c r="LMS9" s="26"/>
      <c r="LMT9" s="27"/>
      <c r="LMW9" s="25"/>
      <c r="LMX9" s="26"/>
      <c r="LMY9" s="26"/>
      <c r="LMZ9" s="26"/>
      <c r="LNA9" s="26"/>
      <c r="LNB9" s="27"/>
      <c r="LNE9" s="25"/>
      <c r="LNF9" s="26"/>
      <c r="LNG9" s="26"/>
      <c r="LNH9" s="26"/>
      <c r="LNI9" s="26"/>
      <c r="LNJ9" s="27"/>
      <c r="LNM9" s="25"/>
      <c r="LNN9" s="26"/>
      <c r="LNO9" s="26"/>
      <c r="LNP9" s="26"/>
      <c r="LNQ9" s="26"/>
      <c r="LNR9" s="27"/>
      <c r="LNU9" s="25"/>
      <c r="LNV9" s="26"/>
      <c r="LNW9" s="26"/>
      <c r="LNX9" s="26"/>
      <c r="LNY9" s="26"/>
      <c r="LNZ9" s="27"/>
      <c r="LOC9" s="25"/>
      <c r="LOD9" s="26"/>
      <c r="LOE9" s="26"/>
      <c r="LOF9" s="26"/>
      <c r="LOG9" s="26"/>
      <c r="LOH9" s="27"/>
      <c r="LOK9" s="25"/>
      <c r="LOL9" s="26"/>
      <c r="LOM9" s="26"/>
      <c r="LON9" s="26"/>
      <c r="LOO9" s="26"/>
      <c r="LOP9" s="27"/>
      <c r="LOS9" s="25"/>
      <c r="LOT9" s="26"/>
      <c r="LOU9" s="26"/>
      <c r="LOV9" s="26"/>
      <c r="LOW9" s="26"/>
      <c r="LOX9" s="27"/>
      <c r="LPA9" s="25"/>
      <c r="LPB9" s="26"/>
      <c r="LPC9" s="26"/>
      <c r="LPD9" s="26"/>
      <c r="LPE9" s="26"/>
      <c r="LPF9" s="27"/>
      <c r="LPI9" s="25"/>
      <c r="LPJ9" s="26"/>
      <c r="LPK9" s="26"/>
      <c r="LPL9" s="26"/>
      <c r="LPM9" s="26"/>
      <c r="LPN9" s="27"/>
      <c r="LPQ9" s="25"/>
      <c r="LPR9" s="26"/>
      <c r="LPS9" s="26"/>
      <c r="LPT9" s="26"/>
      <c r="LPU9" s="26"/>
      <c r="LPV9" s="27"/>
      <c r="LPY9" s="25"/>
      <c r="LPZ9" s="26"/>
      <c r="LQA9" s="26"/>
      <c r="LQB9" s="26"/>
      <c r="LQC9" s="26"/>
      <c r="LQD9" s="27"/>
      <c r="LQG9" s="25"/>
      <c r="LQH9" s="26"/>
      <c r="LQI9" s="26"/>
      <c r="LQJ9" s="26"/>
      <c r="LQK9" s="26"/>
      <c r="LQL9" s="27"/>
      <c r="LQO9" s="25"/>
      <c r="LQP9" s="26"/>
      <c r="LQQ9" s="26"/>
      <c r="LQR9" s="26"/>
      <c r="LQS9" s="26"/>
      <c r="LQT9" s="27"/>
      <c r="LQW9" s="25"/>
      <c r="LQX9" s="26"/>
      <c r="LQY9" s="26"/>
      <c r="LQZ9" s="26"/>
      <c r="LRA9" s="26"/>
      <c r="LRB9" s="27"/>
      <c r="LRE9" s="25"/>
      <c r="LRF9" s="26"/>
      <c r="LRG9" s="26"/>
      <c r="LRH9" s="26"/>
      <c r="LRI9" s="26"/>
      <c r="LRJ9" s="27"/>
      <c r="LRM9" s="25"/>
      <c r="LRN9" s="26"/>
      <c r="LRO9" s="26"/>
      <c r="LRP9" s="26"/>
      <c r="LRQ9" s="26"/>
      <c r="LRR9" s="27"/>
      <c r="LRU9" s="25"/>
      <c r="LRV9" s="26"/>
      <c r="LRW9" s="26"/>
      <c r="LRX9" s="26"/>
      <c r="LRY9" s="26"/>
      <c r="LRZ9" s="27"/>
      <c r="LSC9" s="25"/>
      <c r="LSD9" s="26"/>
      <c r="LSE9" s="26"/>
      <c r="LSF9" s="26"/>
      <c r="LSG9" s="26"/>
      <c r="LSH9" s="27"/>
      <c r="LSK9" s="25"/>
      <c r="LSL9" s="26"/>
      <c r="LSM9" s="26"/>
      <c r="LSN9" s="26"/>
      <c r="LSO9" s="26"/>
      <c r="LSP9" s="27"/>
      <c r="LSS9" s="25"/>
      <c r="LST9" s="26"/>
      <c r="LSU9" s="26"/>
      <c r="LSV9" s="26"/>
      <c r="LSW9" s="26"/>
      <c r="LSX9" s="27"/>
      <c r="LTA9" s="25"/>
      <c r="LTB9" s="26"/>
      <c r="LTC9" s="26"/>
      <c r="LTD9" s="26"/>
      <c r="LTE9" s="26"/>
      <c r="LTF9" s="27"/>
      <c r="LTI9" s="25"/>
      <c r="LTJ9" s="26"/>
      <c r="LTK9" s="26"/>
      <c r="LTL9" s="26"/>
      <c r="LTM9" s="26"/>
      <c r="LTN9" s="27"/>
      <c r="LTQ9" s="25"/>
      <c r="LTR9" s="26"/>
      <c r="LTS9" s="26"/>
      <c r="LTT9" s="26"/>
      <c r="LTU9" s="26"/>
      <c r="LTV9" s="27"/>
      <c r="LTY9" s="25"/>
      <c r="LTZ9" s="26"/>
      <c r="LUA9" s="26"/>
      <c r="LUB9" s="26"/>
      <c r="LUC9" s="26"/>
      <c r="LUD9" s="27"/>
      <c r="LUG9" s="25"/>
      <c r="LUH9" s="26"/>
      <c r="LUI9" s="26"/>
      <c r="LUJ9" s="26"/>
      <c r="LUK9" s="26"/>
      <c r="LUL9" s="27"/>
      <c r="LUO9" s="25"/>
      <c r="LUP9" s="26"/>
      <c r="LUQ9" s="26"/>
      <c r="LUR9" s="26"/>
      <c r="LUS9" s="26"/>
      <c r="LUT9" s="27"/>
      <c r="LUW9" s="25"/>
      <c r="LUX9" s="26"/>
      <c r="LUY9" s="26"/>
      <c r="LUZ9" s="26"/>
      <c r="LVA9" s="26"/>
      <c r="LVB9" s="27"/>
      <c r="LVE9" s="25"/>
      <c r="LVF9" s="26"/>
      <c r="LVG9" s="26"/>
      <c r="LVH9" s="26"/>
      <c r="LVI9" s="26"/>
      <c r="LVJ9" s="27"/>
      <c r="LVM9" s="25"/>
      <c r="LVN9" s="26"/>
      <c r="LVO9" s="26"/>
      <c r="LVP9" s="26"/>
      <c r="LVQ9" s="26"/>
      <c r="LVR9" s="27"/>
      <c r="LVU9" s="25"/>
      <c r="LVV9" s="26"/>
      <c r="LVW9" s="26"/>
      <c r="LVX9" s="26"/>
      <c r="LVY9" s="26"/>
      <c r="LVZ9" s="27"/>
      <c r="LWC9" s="25"/>
      <c r="LWD9" s="26"/>
      <c r="LWE9" s="26"/>
      <c r="LWF9" s="26"/>
      <c r="LWG9" s="26"/>
      <c r="LWH9" s="27"/>
      <c r="LWK9" s="25"/>
      <c r="LWL9" s="26"/>
      <c r="LWM9" s="26"/>
      <c r="LWN9" s="26"/>
      <c r="LWO9" s="26"/>
      <c r="LWP9" s="27"/>
      <c r="LWS9" s="25"/>
      <c r="LWT9" s="26"/>
      <c r="LWU9" s="26"/>
      <c r="LWV9" s="26"/>
      <c r="LWW9" s="26"/>
      <c r="LWX9" s="27"/>
      <c r="LXA9" s="25"/>
      <c r="LXB9" s="26"/>
      <c r="LXC9" s="26"/>
      <c r="LXD9" s="26"/>
      <c r="LXE9" s="26"/>
      <c r="LXF9" s="27"/>
      <c r="LXI9" s="25"/>
      <c r="LXJ9" s="26"/>
      <c r="LXK9" s="26"/>
      <c r="LXL9" s="26"/>
      <c r="LXM9" s="26"/>
      <c r="LXN9" s="27"/>
      <c r="LXQ9" s="25"/>
      <c r="LXR9" s="26"/>
      <c r="LXS9" s="26"/>
      <c r="LXT9" s="26"/>
      <c r="LXU9" s="26"/>
      <c r="LXV9" s="27"/>
      <c r="LXY9" s="25"/>
      <c r="LXZ9" s="26"/>
      <c r="LYA9" s="26"/>
      <c r="LYB9" s="26"/>
      <c r="LYC9" s="26"/>
      <c r="LYD9" s="27"/>
      <c r="LYG9" s="25"/>
      <c r="LYH9" s="26"/>
      <c r="LYI9" s="26"/>
      <c r="LYJ9" s="26"/>
      <c r="LYK9" s="26"/>
      <c r="LYL9" s="27"/>
      <c r="LYO9" s="25"/>
      <c r="LYP9" s="26"/>
      <c r="LYQ9" s="26"/>
      <c r="LYR9" s="26"/>
      <c r="LYS9" s="26"/>
      <c r="LYT9" s="27"/>
      <c r="LYW9" s="25"/>
      <c r="LYX9" s="26"/>
      <c r="LYY9" s="26"/>
      <c r="LYZ9" s="26"/>
      <c r="LZA9" s="26"/>
      <c r="LZB9" s="27"/>
      <c r="LZE9" s="25"/>
      <c r="LZF9" s="26"/>
      <c r="LZG9" s="26"/>
      <c r="LZH9" s="26"/>
      <c r="LZI9" s="26"/>
      <c r="LZJ9" s="27"/>
      <c r="LZM9" s="25"/>
      <c r="LZN9" s="26"/>
      <c r="LZO9" s="26"/>
      <c r="LZP9" s="26"/>
      <c r="LZQ9" s="26"/>
      <c r="LZR9" s="27"/>
      <c r="LZU9" s="25"/>
      <c r="LZV9" s="26"/>
      <c r="LZW9" s="26"/>
      <c r="LZX9" s="26"/>
      <c r="LZY9" s="26"/>
      <c r="LZZ9" s="27"/>
      <c r="MAC9" s="25"/>
      <c r="MAD9" s="26"/>
      <c r="MAE9" s="26"/>
      <c r="MAF9" s="26"/>
      <c r="MAG9" s="26"/>
      <c r="MAH9" s="27"/>
      <c r="MAK9" s="25"/>
      <c r="MAL9" s="26"/>
      <c r="MAM9" s="26"/>
      <c r="MAN9" s="26"/>
      <c r="MAO9" s="26"/>
      <c r="MAP9" s="27"/>
      <c r="MAS9" s="25"/>
      <c r="MAT9" s="26"/>
      <c r="MAU9" s="26"/>
      <c r="MAV9" s="26"/>
      <c r="MAW9" s="26"/>
      <c r="MAX9" s="27"/>
      <c r="MBA9" s="25"/>
      <c r="MBB9" s="26"/>
      <c r="MBC9" s="26"/>
      <c r="MBD9" s="26"/>
      <c r="MBE9" s="26"/>
      <c r="MBF9" s="27"/>
      <c r="MBI9" s="25"/>
      <c r="MBJ9" s="26"/>
      <c r="MBK9" s="26"/>
      <c r="MBL9" s="26"/>
      <c r="MBM9" s="26"/>
      <c r="MBN9" s="27"/>
      <c r="MBQ9" s="25"/>
      <c r="MBR9" s="26"/>
      <c r="MBS9" s="26"/>
      <c r="MBT9" s="26"/>
      <c r="MBU9" s="26"/>
      <c r="MBV9" s="27"/>
      <c r="MBY9" s="25"/>
      <c r="MBZ9" s="26"/>
      <c r="MCA9" s="26"/>
      <c r="MCB9" s="26"/>
      <c r="MCC9" s="26"/>
      <c r="MCD9" s="27"/>
      <c r="MCG9" s="25"/>
      <c r="MCH9" s="26"/>
      <c r="MCI9" s="26"/>
      <c r="MCJ9" s="26"/>
      <c r="MCK9" s="26"/>
      <c r="MCL9" s="27"/>
      <c r="MCO9" s="25"/>
      <c r="MCP9" s="26"/>
      <c r="MCQ9" s="26"/>
      <c r="MCR9" s="26"/>
      <c r="MCS9" s="26"/>
      <c r="MCT9" s="27"/>
      <c r="MCW9" s="25"/>
      <c r="MCX9" s="26"/>
      <c r="MCY9" s="26"/>
      <c r="MCZ9" s="26"/>
      <c r="MDA9" s="26"/>
      <c r="MDB9" s="27"/>
      <c r="MDE9" s="25"/>
      <c r="MDF9" s="26"/>
      <c r="MDG9" s="26"/>
      <c r="MDH9" s="26"/>
      <c r="MDI9" s="26"/>
      <c r="MDJ9" s="27"/>
      <c r="MDM9" s="25"/>
      <c r="MDN9" s="26"/>
      <c r="MDO9" s="26"/>
      <c r="MDP9" s="26"/>
      <c r="MDQ9" s="26"/>
      <c r="MDR9" s="27"/>
      <c r="MDU9" s="25"/>
      <c r="MDV9" s="26"/>
      <c r="MDW9" s="26"/>
      <c r="MDX9" s="26"/>
      <c r="MDY9" s="26"/>
      <c r="MDZ9" s="27"/>
      <c r="MEC9" s="25"/>
      <c r="MED9" s="26"/>
      <c r="MEE9" s="26"/>
      <c r="MEF9" s="26"/>
      <c r="MEG9" s="26"/>
      <c r="MEH9" s="27"/>
      <c r="MEK9" s="25"/>
      <c r="MEL9" s="26"/>
      <c r="MEM9" s="26"/>
      <c r="MEN9" s="26"/>
      <c r="MEO9" s="26"/>
      <c r="MEP9" s="27"/>
      <c r="MES9" s="25"/>
      <c r="MET9" s="26"/>
      <c r="MEU9" s="26"/>
      <c r="MEV9" s="26"/>
      <c r="MEW9" s="26"/>
      <c r="MEX9" s="27"/>
      <c r="MFA9" s="25"/>
      <c r="MFB9" s="26"/>
      <c r="MFC9" s="26"/>
      <c r="MFD9" s="26"/>
      <c r="MFE9" s="26"/>
      <c r="MFF9" s="27"/>
      <c r="MFI9" s="25"/>
      <c r="MFJ9" s="26"/>
      <c r="MFK9" s="26"/>
      <c r="MFL9" s="26"/>
      <c r="MFM9" s="26"/>
      <c r="MFN9" s="27"/>
      <c r="MFQ9" s="25"/>
      <c r="MFR9" s="26"/>
      <c r="MFS9" s="26"/>
      <c r="MFT9" s="26"/>
      <c r="MFU9" s="26"/>
      <c r="MFV9" s="27"/>
      <c r="MFY9" s="25"/>
      <c r="MFZ9" s="26"/>
      <c r="MGA9" s="26"/>
      <c r="MGB9" s="26"/>
      <c r="MGC9" s="26"/>
      <c r="MGD9" s="27"/>
      <c r="MGG9" s="25"/>
      <c r="MGH9" s="26"/>
      <c r="MGI9" s="26"/>
      <c r="MGJ9" s="26"/>
      <c r="MGK9" s="26"/>
      <c r="MGL9" s="27"/>
      <c r="MGO9" s="25"/>
      <c r="MGP9" s="26"/>
      <c r="MGQ9" s="26"/>
      <c r="MGR9" s="26"/>
      <c r="MGS9" s="26"/>
      <c r="MGT9" s="27"/>
      <c r="MGW9" s="25"/>
      <c r="MGX9" s="26"/>
      <c r="MGY9" s="26"/>
      <c r="MGZ9" s="26"/>
      <c r="MHA9" s="26"/>
      <c r="MHB9" s="27"/>
      <c r="MHE9" s="25"/>
      <c r="MHF9" s="26"/>
      <c r="MHG9" s="26"/>
      <c r="MHH9" s="26"/>
      <c r="MHI9" s="26"/>
      <c r="MHJ9" s="27"/>
      <c r="MHM9" s="25"/>
      <c r="MHN9" s="26"/>
      <c r="MHO9" s="26"/>
      <c r="MHP9" s="26"/>
      <c r="MHQ9" s="26"/>
      <c r="MHR9" s="27"/>
      <c r="MHU9" s="25"/>
      <c r="MHV9" s="26"/>
      <c r="MHW9" s="26"/>
      <c r="MHX9" s="26"/>
      <c r="MHY9" s="26"/>
      <c r="MHZ9" s="27"/>
      <c r="MIC9" s="25"/>
      <c r="MID9" s="26"/>
      <c r="MIE9" s="26"/>
      <c r="MIF9" s="26"/>
      <c r="MIG9" s="26"/>
      <c r="MIH9" s="27"/>
      <c r="MIK9" s="25"/>
      <c r="MIL9" s="26"/>
      <c r="MIM9" s="26"/>
      <c r="MIN9" s="26"/>
      <c r="MIO9" s="26"/>
      <c r="MIP9" s="27"/>
      <c r="MIS9" s="25"/>
      <c r="MIT9" s="26"/>
      <c r="MIU9" s="26"/>
      <c r="MIV9" s="26"/>
      <c r="MIW9" s="26"/>
      <c r="MIX9" s="27"/>
      <c r="MJA9" s="25"/>
      <c r="MJB9" s="26"/>
      <c r="MJC9" s="26"/>
      <c r="MJD9" s="26"/>
      <c r="MJE9" s="26"/>
      <c r="MJF9" s="27"/>
      <c r="MJI9" s="25"/>
      <c r="MJJ9" s="26"/>
      <c r="MJK9" s="26"/>
      <c r="MJL9" s="26"/>
      <c r="MJM9" s="26"/>
      <c r="MJN9" s="27"/>
      <c r="MJQ9" s="25"/>
      <c r="MJR9" s="26"/>
      <c r="MJS9" s="26"/>
      <c r="MJT9" s="26"/>
      <c r="MJU9" s="26"/>
      <c r="MJV9" s="27"/>
      <c r="MJY9" s="25"/>
      <c r="MJZ9" s="26"/>
      <c r="MKA9" s="26"/>
      <c r="MKB9" s="26"/>
      <c r="MKC9" s="26"/>
      <c r="MKD9" s="27"/>
      <c r="MKG9" s="25"/>
      <c r="MKH9" s="26"/>
      <c r="MKI9" s="26"/>
      <c r="MKJ9" s="26"/>
      <c r="MKK9" s="26"/>
      <c r="MKL9" s="27"/>
      <c r="MKO9" s="25"/>
      <c r="MKP9" s="26"/>
      <c r="MKQ9" s="26"/>
      <c r="MKR9" s="26"/>
      <c r="MKS9" s="26"/>
      <c r="MKT9" s="27"/>
      <c r="MKW9" s="25"/>
      <c r="MKX9" s="26"/>
      <c r="MKY9" s="26"/>
      <c r="MKZ9" s="26"/>
      <c r="MLA9" s="26"/>
      <c r="MLB9" s="27"/>
      <c r="MLE9" s="25"/>
      <c r="MLF9" s="26"/>
      <c r="MLG9" s="26"/>
      <c r="MLH9" s="26"/>
      <c r="MLI9" s="26"/>
      <c r="MLJ9" s="27"/>
      <c r="MLM9" s="25"/>
      <c r="MLN9" s="26"/>
      <c r="MLO9" s="26"/>
      <c r="MLP9" s="26"/>
      <c r="MLQ9" s="26"/>
      <c r="MLR9" s="27"/>
      <c r="MLU9" s="25"/>
      <c r="MLV9" s="26"/>
      <c r="MLW9" s="26"/>
      <c r="MLX9" s="26"/>
      <c r="MLY9" s="26"/>
      <c r="MLZ9" s="27"/>
      <c r="MMC9" s="25"/>
      <c r="MMD9" s="26"/>
      <c r="MME9" s="26"/>
      <c r="MMF9" s="26"/>
      <c r="MMG9" s="26"/>
      <c r="MMH9" s="27"/>
      <c r="MMK9" s="25"/>
      <c r="MML9" s="26"/>
      <c r="MMM9" s="26"/>
      <c r="MMN9" s="26"/>
      <c r="MMO9" s="26"/>
      <c r="MMP9" s="27"/>
      <c r="MMS9" s="25"/>
      <c r="MMT9" s="26"/>
      <c r="MMU9" s="26"/>
      <c r="MMV9" s="26"/>
      <c r="MMW9" s="26"/>
      <c r="MMX9" s="27"/>
      <c r="MNA9" s="25"/>
      <c r="MNB9" s="26"/>
      <c r="MNC9" s="26"/>
      <c r="MND9" s="26"/>
      <c r="MNE9" s="26"/>
      <c r="MNF9" s="27"/>
      <c r="MNI9" s="25"/>
      <c r="MNJ9" s="26"/>
      <c r="MNK9" s="26"/>
      <c r="MNL9" s="26"/>
      <c r="MNM9" s="26"/>
      <c r="MNN9" s="27"/>
      <c r="MNQ9" s="25"/>
      <c r="MNR9" s="26"/>
      <c r="MNS9" s="26"/>
      <c r="MNT9" s="26"/>
      <c r="MNU9" s="26"/>
      <c r="MNV9" s="27"/>
      <c r="MNY9" s="25"/>
      <c r="MNZ9" s="26"/>
      <c r="MOA9" s="26"/>
      <c r="MOB9" s="26"/>
      <c r="MOC9" s="26"/>
      <c r="MOD9" s="27"/>
      <c r="MOG9" s="25"/>
      <c r="MOH9" s="26"/>
      <c r="MOI9" s="26"/>
      <c r="MOJ9" s="26"/>
      <c r="MOK9" s="26"/>
      <c r="MOL9" s="27"/>
      <c r="MOO9" s="25"/>
      <c r="MOP9" s="26"/>
      <c r="MOQ9" s="26"/>
      <c r="MOR9" s="26"/>
      <c r="MOS9" s="26"/>
      <c r="MOT9" s="27"/>
      <c r="MOW9" s="25"/>
      <c r="MOX9" s="26"/>
      <c r="MOY9" s="26"/>
      <c r="MOZ9" s="26"/>
      <c r="MPA9" s="26"/>
      <c r="MPB9" s="27"/>
      <c r="MPE9" s="25"/>
      <c r="MPF9" s="26"/>
      <c r="MPG9" s="26"/>
      <c r="MPH9" s="26"/>
      <c r="MPI9" s="26"/>
      <c r="MPJ9" s="27"/>
      <c r="MPM9" s="25"/>
      <c r="MPN9" s="26"/>
      <c r="MPO9" s="26"/>
      <c r="MPP9" s="26"/>
      <c r="MPQ9" s="26"/>
      <c r="MPR9" s="27"/>
      <c r="MPU9" s="25"/>
      <c r="MPV9" s="26"/>
      <c r="MPW9" s="26"/>
      <c r="MPX9" s="26"/>
      <c r="MPY9" s="26"/>
      <c r="MPZ9" s="27"/>
      <c r="MQC9" s="25"/>
      <c r="MQD9" s="26"/>
      <c r="MQE9" s="26"/>
      <c r="MQF9" s="26"/>
      <c r="MQG9" s="26"/>
      <c r="MQH9" s="27"/>
      <c r="MQK9" s="25"/>
      <c r="MQL9" s="26"/>
      <c r="MQM9" s="26"/>
      <c r="MQN9" s="26"/>
      <c r="MQO9" s="26"/>
      <c r="MQP9" s="27"/>
      <c r="MQS9" s="25"/>
      <c r="MQT9" s="26"/>
      <c r="MQU9" s="26"/>
      <c r="MQV9" s="26"/>
      <c r="MQW9" s="26"/>
      <c r="MQX9" s="27"/>
      <c r="MRA9" s="25"/>
      <c r="MRB9" s="26"/>
      <c r="MRC9" s="26"/>
      <c r="MRD9" s="26"/>
      <c r="MRE9" s="26"/>
      <c r="MRF9" s="27"/>
      <c r="MRI9" s="25"/>
      <c r="MRJ9" s="26"/>
      <c r="MRK9" s="26"/>
      <c r="MRL9" s="26"/>
      <c r="MRM9" s="26"/>
      <c r="MRN9" s="27"/>
      <c r="MRQ9" s="25"/>
      <c r="MRR9" s="26"/>
      <c r="MRS9" s="26"/>
      <c r="MRT9" s="26"/>
      <c r="MRU9" s="26"/>
      <c r="MRV9" s="27"/>
      <c r="MRY9" s="25"/>
      <c r="MRZ9" s="26"/>
      <c r="MSA9" s="26"/>
      <c r="MSB9" s="26"/>
      <c r="MSC9" s="26"/>
      <c r="MSD9" s="27"/>
      <c r="MSG9" s="25"/>
      <c r="MSH9" s="26"/>
      <c r="MSI9" s="26"/>
      <c r="MSJ9" s="26"/>
      <c r="MSK9" s="26"/>
      <c r="MSL9" s="27"/>
      <c r="MSO9" s="25"/>
      <c r="MSP9" s="26"/>
      <c r="MSQ9" s="26"/>
      <c r="MSR9" s="26"/>
      <c r="MSS9" s="26"/>
      <c r="MST9" s="27"/>
      <c r="MSW9" s="25"/>
      <c r="MSX9" s="26"/>
      <c r="MSY9" s="26"/>
      <c r="MSZ9" s="26"/>
      <c r="MTA9" s="26"/>
      <c r="MTB9" s="27"/>
      <c r="MTE9" s="25"/>
      <c r="MTF9" s="26"/>
      <c r="MTG9" s="26"/>
      <c r="MTH9" s="26"/>
      <c r="MTI9" s="26"/>
      <c r="MTJ9" s="27"/>
      <c r="MTM9" s="25"/>
      <c r="MTN9" s="26"/>
      <c r="MTO9" s="26"/>
      <c r="MTP9" s="26"/>
      <c r="MTQ9" s="26"/>
      <c r="MTR9" s="27"/>
      <c r="MTU9" s="25"/>
      <c r="MTV9" s="26"/>
      <c r="MTW9" s="26"/>
      <c r="MTX9" s="26"/>
      <c r="MTY9" s="26"/>
      <c r="MTZ9" s="27"/>
      <c r="MUC9" s="25"/>
      <c r="MUD9" s="26"/>
      <c r="MUE9" s="26"/>
      <c r="MUF9" s="26"/>
      <c r="MUG9" s="26"/>
      <c r="MUH9" s="27"/>
      <c r="MUK9" s="25"/>
      <c r="MUL9" s="26"/>
      <c r="MUM9" s="26"/>
      <c r="MUN9" s="26"/>
      <c r="MUO9" s="26"/>
      <c r="MUP9" s="27"/>
      <c r="MUS9" s="25"/>
      <c r="MUT9" s="26"/>
      <c r="MUU9" s="26"/>
      <c r="MUV9" s="26"/>
      <c r="MUW9" s="26"/>
      <c r="MUX9" s="27"/>
      <c r="MVA9" s="25"/>
      <c r="MVB9" s="26"/>
      <c r="MVC9" s="26"/>
      <c r="MVD9" s="26"/>
      <c r="MVE9" s="26"/>
      <c r="MVF9" s="27"/>
      <c r="MVI9" s="25"/>
      <c r="MVJ9" s="26"/>
      <c r="MVK9" s="26"/>
      <c r="MVL9" s="26"/>
      <c r="MVM9" s="26"/>
      <c r="MVN9" s="27"/>
      <c r="MVQ9" s="25"/>
      <c r="MVR9" s="26"/>
      <c r="MVS9" s="26"/>
      <c r="MVT9" s="26"/>
      <c r="MVU9" s="26"/>
      <c r="MVV9" s="27"/>
      <c r="MVY9" s="25"/>
      <c r="MVZ9" s="26"/>
      <c r="MWA9" s="26"/>
      <c r="MWB9" s="26"/>
      <c r="MWC9" s="26"/>
      <c r="MWD9" s="27"/>
      <c r="MWG9" s="25"/>
      <c r="MWH9" s="26"/>
      <c r="MWI9" s="26"/>
      <c r="MWJ9" s="26"/>
      <c r="MWK9" s="26"/>
      <c r="MWL9" s="27"/>
      <c r="MWO9" s="25"/>
      <c r="MWP9" s="26"/>
      <c r="MWQ9" s="26"/>
      <c r="MWR9" s="26"/>
      <c r="MWS9" s="26"/>
      <c r="MWT9" s="27"/>
      <c r="MWW9" s="25"/>
      <c r="MWX9" s="26"/>
      <c r="MWY9" s="26"/>
      <c r="MWZ9" s="26"/>
      <c r="MXA9" s="26"/>
      <c r="MXB9" s="27"/>
      <c r="MXE9" s="25"/>
      <c r="MXF9" s="26"/>
      <c r="MXG9" s="26"/>
      <c r="MXH9" s="26"/>
      <c r="MXI9" s="26"/>
      <c r="MXJ9" s="27"/>
      <c r="MXM9" s="25"/>
      <c r="MXN9" s="26"/>
      <c r="MXO9" s="26"/>
      <c r="MXP9" s="26"/>
      <c r="MXQ9" s="26"/>
      <c r="MXR9" s="27"/>
      <c r="MXU9" s="25"/>
      <c r="MXV9" s="26"/>
      <c r="MXW9" s="26"/>
      <c r="MXX9" s="26"/>
      <c r="MXY9" s="26"/>
      <c r="MXZ9" s="27"/>
      <c r="MYC9" s="25"/>
      <c r="MYD9" s="26"/>
      <c r="MYE9" s="26"/>
      <c r="MYF9" s="26"/>
      <c r="MYG9" s="26"/>
      <c r="MYH9" s="27"/>
      <c r="MYK9" s="25"/>
      <c r="MYL9" s="26"/>
      <c r="MYM9" s="26"/>
      <c r="MYN9" s="26"/>
      <c r="MYO9" s="26"/>
      <c r="MYP9" s="27"/>
      <c r="MYS9" s="25"/>
      <c r="MYT9" s="26"/>
      <c r="MYU9" s="26"/>
      <c r="MYV9" s="26"/>
      <c r="MYW9" s="26"/>
      <c r="MYX9" s="27"/>
      <c r="MZA9" s="25"/>
      <c r="MZB9" s="26"/>
      <c r="MZC9" s="26"/>
      <c r="MZD9" s="26"/>
      <c r="MZE9" s="26"/>
      <c r="MZF9" s="27"/>
      <c r="MZI9" s="25"/>
      <c r="MZJ9" s="26"/>
      <c r="MZK9" s="26"/>
      <c r="MZL9" s="26"/>
      <c r="MZM9" s="26"/>
      <c r="MZN9" s="27"/>
      <c r="MZQ9" s="25"/>
      <c r="MZR9" s="26"/>
      <c r="MZS9" s="26"/>
      <c r="MZT9" s="26"/>
      <c r="MZU9" s="26"/>
      <c r="MZV9" s="27"/>
      <c r="MZY9" s="25"/>
      <c r="MZZ9" s="26"/>
      <c r="NAA9" s="26"/>
      <c r="NAB9" s="26"/>
      <c r="NAC9" s="26"/>
      <c r="NAD9" s="27"/>
      <c r="NAG9" s="25"/>
      <c r="NAH9" s="26"/>
      <c r="NAI9" s="26"/>
      <c r="NAJ9" s="26"/>
      <c r="NAK9" s="26"/>
      <c r="NAL9" s="27"/>
      <c r="NAO9" s="25"/>
      <c r="NAP9" s="26"/>
      <c r="NAQ9" s="26"/>
      <c r="NAR9" s="26"/>
      <c r="NAS9" s="26"/>
      <c r="NAT9" s="27"/>
      <c r="NAW9" s="25"/>
      <c r="NAX9" s="26"/>
      <c r="NAY9" s="26"/>
      <c r="NAZ9" s="26"/>
      <c r="NBA9" s="26"/>
      <c r="NBB9" s="27"/>
      <c r="NBE9" s="25"/>
      <c r="NBF9" s="26"/>
      <c r="NBG9" s="26"/>
      <c r="NBH9" s="26"/>
      <c r="NBI9" s="26"/>
      <c r="NBJ9" s="27"/>
      <c r="NBM9" s="25"/>
      <c r="NBN9" s="26"/>
      <c r="NBO9" s="26"/>
      <c r="NBP9" s="26"/>
      <c r="NBQ9" s="26"/>
      <c r="NBR9" s="27"/>
      <c r="NBU9" s="25"/>
      <c r="NBV9" s="26"/>
      <c r="NBW9" s="26"/>
      <c r="NBX9" s="26"/>
      <c r="NBY9" s="26"/>
      <c r="NBZ9" s="27"/>
      <c r="NCC9" s="25"/>
      <c r="NCD9" s="26"/>
      <c r="NCE9" s="26"/>
      <c r="NCF9" s="26"/>
      <c r="NCG9" s="26"/>
      <c r="NCH9" s="27"/>
      <c r="NCK9" s="25"/>
      <c r="NCL9" s="26"/>
      <c r="NCM9" s="26"/>
      <c r="NCN9" s="26"/>
      <c r="NCO9" s="26"/>
      <c r="NCP9" s="27"/>
      <c r="NCS9" s="25"/>
      <c r="NCT9" s="26"/>
      <c r="NCU9" s="26"/>
      <c r="NCV9" s="26"/>
      <c r="NCW9" s="26"/>
      <c r="NCX9" s="27"/>
      <c r="NDA9" s="25"/>
      <c r="NDB9" s="26"/>
      <c r="NDC9" s="26"/>
      <c r="NDD9" s="26"/>
      <c r="NDE9" s="26"/>
      <c r="NDF9" s="27"/>
      <c r="NDI9" s="25"/>
      <c r="NDJ9" s="26"/>
      <c r="NDK9" s="26"/>
      <c r="NDL9" s="26"/>
      <c r="NDM9" s="26"/>
      <c r="NDN9" s="27"/>
      <c r="NDQ9" s="25"/>
      <c r="NDR9" s="26"/>
      <c r="NDS9" s="26"/>
      <c r="NDT9" s="26"/>
      <c r="NDU9" s="26"/>
      <c r="NDV9" s="27"/>
      <c r="NDY9" s="25"/>
      <c r="NDZ9" s="26"/>
      <c r="NEA9" s="26"/>
      <c r="NEB9" s="26"/>
      <c r="NEC9" s="26"/>
      <c r="NED9" s="27"/>
      <c r="NEG9" s="25"/>
      <c r="NEH9" s="26"/>
      <c r="NEI9" s="26"/>
      <c r="NEJ9" s="26"/>
      <c r="NEK9" s="26"/>
      <c r="NEL9" s="27"/>
      <c r="NEO9" s="25"/>
      <c r="NEP9" s="26"/>
      <c r="NEQ9" s="26"/>
      <c r="NER9" s="26"/>
      <c r="NES9" s="26"/>
      <c r="NET9" s="27"/>
      <c r="NEW9" s="25"/>
      <c r="NEX9" s="26"/>
      <c r="NEY9" s="26"/>
      <c r="NEZ9" s="26"/>
      <c r="NFA9" s="26"/>
      <c r="NFB9" s="27"/>
      <c r="NFE9" s="25"/>
      <c r="NFF9" s="26"/>
      <c r="NFG9" s="26"/>
      <c r="NFH9" s="26"/>
      <c r="NFI9" s="26"/>
      <c r="NFJ9" s="27"/>
      <c r="NFM9" s="25"/>
      <c r="NFN9" s="26"/>
      <c r="NFO9" s="26"/>
      <c r="NFP9" s="26"/>
      <c r="NFQ9" s="26"/>
      <c r="NFR9" s="27"/>
      <c r="NFU9" s="25"/>
      <c r="NFV9" s="26"/>
      <c r="NFW9" s="26"/>
      <c r="NFX9" s="26"/>
      <c r="NFY9" s="26"/>
      <c r="NFZ9" s="27"/>
      <c r="NGC9" s="25"/>
      <c r="NGD9" s="26"/>
      <c r="NGE9" s="26"/>
      <c r="NGF9" s="26"/>
      <c r="NGG9" s="26"/>
      <c r="NGH9" s="27"/>
      <c r="NGK9" s="25"/>
      <c r="NGL9" s="26"/>
      <c r="NGM9" s="26"/>
      <c r="NGN9" s="26"/>
      <c r="NGO9" s="26"/>
      <c r="NGP9" s="27"/>
      <c r="NGS9" s="25"/>
      <c r="NGT9" s="26"/>
      <c r="NGU9" s="26"/>
      <c r="NGV9" s="26"/>
      <c r="NGW9" s="26"/>
      <c r="NGX9" s="27"/>
      <c r="NHA9" s="25"/>
      <c r="NHB9" s="26"/>
      <c r="NHC9" s="26"/>
      <c r="NHD9" s="26"/>
      <c r="NHE9" s="26"/>
      <c r="NHF9" s="27"/>
      <c r="NHI9" s="25"/>
      <c r="NHJ9" s="26"/>
      <c r="NHK9" s="26"/>
      <c r="NHL9" s="26"/>
      <c r="NHM9" s="26"/>
      <c r="NHN9" s="27"/>
      <c r="NHQ9" s="25"/>
      <c r="NHR9" s="26"/>
      <c r="NHS9" s="26"/>
      <c r="NHT9" s="26"/>
      <c r="NHU9" s="26"/>
      <c r="NHV9" s="27"/>
      <c r="NHY9" s="25"/>
      <c r="NHZ9" s="26"/>
      <c r="NIA9" s="26"/>
      <c r="NIB9" s="26"/>
      <c r="NIC9" s="26"/>
      <c r="NID9" s="27"/>
      <c r="NIG9" s="25"/>
      <c r="NIH9" s="26"/>
      <c r="NII9" s="26"/>
      <c r="NIJ9" s="26"/>
      <c r="NIK9" s="26"/>
      <c r="NIL9" s="27"/>
      <c r="NIO9" s="25"/>
      <c r="NIP9" s="26"/>
      <c r="NIQ9" s="26"/>
      <c r="NIR9" s="26"/>
      <c r="NIS9" s="26"/>
      <c r="NIT9" s="27"/>
      <c r="NIW9" s="25"/>
      <c r="NIX9" s="26"/>
      <c r="NIY9" s="26"/>
      <c r="NIZ9" s="26"/>
      <c r="NJA9" s="26"/>
      <c r="NJB9" s="27"/>
      <c r="NJE9" s="25"/>
      <c r="NJF9" s="26"/>
      <c r="NJG9" s="26"/>
      <c r="NJH9" s="26"/>
      <c r="NJI9" s="26"/>
      <c r="NJJ9" s="27"/>
      <c r="NJM9" s="25"/>
      <c r="NJN9" s="26"/>
      <c r="NJO9" s="26"/>
      <c r="NJP9" s="26"/>
      <c r="NJQ9" s="26"/>
      <c r="NJR9" s="27"/>
      <c r="NJU9" s="25"/>
      <c r="NJV9" s="26"/>
      <c r="NJW9" s="26"/>
      <c r="NJX9" s="26"/>
      <c r="NJY9" s="26"/>
      <c r="NJZ9" s="27"/>
      <c r="NKC9" s="25"/>
      <c r="NKD9" s="26"/>
      <c r="NKE9" s="26"/>
      <c r="NKF9" s="26"/>
      <c r="NKG9" s="26"/>
      <c r="NKH9" s="27"/>
      <c r="NKK9" s="25"/>
      <c r="NKL9" s="26"/>
      <c r="NKM9" s="26"/>
      <c r="NKN9" s="26"/>
      <c r="NKO9" s="26"/>
      <c r="NKP9" s="27"/>
      <c r="NKS9" s="25"/>
      <c r="NKT9" s="26"/>
      <c r="NKU9" s="26"/>
      <c r="NKV9" s="26"/>
      <c r="NKW9" s="26"/>
      <c r="NKX9" s="27"/>
      <c r="NLA9" s="25"/>
      <c r="NLB9" s="26"/>
      <c r="NLC9" s="26"/>
      <c r="NLD9" s="26"/>
      <c r="NLE9" s="26"/>
      <c r="NLF9" s="27"/>
      <c r="NLI9" s="25"/>
      <c r="NLJ9" s="26"/>
      <c r="NLK9" s="26"/>
      <c r="NLL9" s="26"/>
      <c r="NLM9" s="26"/>
      <c r="NLN9" s="27"/>
      <c r="NLQ9" s="25"/>
      <c r="NLR9" s="26"/>
      <c r="NLS9" s="26"/>
      <c r="NLT9" s="26"/>
      <c r="NLU9" s="26"/>
      <c r="NLV9" s="27"/>
      <c r="NLY9" s="25"/>
      <c r="NLZ9" s="26"/>
      <c r="NMA9" s="26"/>
      <c r="NMB9" s="26"/>
      <c r="NMC9" s="26"/>
      <c r="NMD9" s="27"/>
      <c r="NMG9" s="25"/>
      <c r="NMH9" s="26"/>
      <c r="NMI9" s="26"/>
      <c r="NMJ9" s="26"/>
      <c r="NMK9" s="26"/>
      <c r="NML9" s="27"/>
      <c r="NMO9" s="25"/>
      <c r="NMP9" s="26"/>
      <c r="NMQ9" s="26"/>
      <c r="NMR9" s="26"/>
      <c r="NMS9" s="26"/>
      <c r="NMT9" s="27"/>
      <c r="NMW9" s="25"/>
      <c r="NMX9" s="26"/>
      <c r="NMY9" s="26"/>
      <c r="NMZ9" s="26"/>
      <c r="NNA9" s="26"/>
      <c r="NNB9" s="27"/>
      <c r="NNE9" s="25"/>
      <c r="NNF9" s="26"/>
      <c r="NNG9" s="26"/>
      <c r="NNH9" s="26"/>
      <c r="NNI9" s="26"/>
      <c r="NNJ9" s="27"/>
      <c r="NNM9" s="25"/>
      <c r="NNN9" s="26"/>
      <c r="NNO9" s="26"/>
      <c r="NNP9" s="26"/>
      <c r="NNQ9" s="26"/>
      <c r="NNR9" s="27"/>
      <c r="NNU9" s="25"/>
      <c r="NNV9" s="26"/>
      <c r="NNW9" s="26"/>
      <c r="NNX9" s="26"/>
      <c r="NNY9" s="26"/>
      <c r="NNZ9" s="27"/>
      <c r="NOC9" s="25"/>
      <c r="NOD9" s="26"/>
      <c r="NOE9" s="26"/>
      <c r="NOF9" s="26"/>
      <c r="NOG9" s="26"/>
      <c r="NOH9" s="27"/>
      <c r="NOK9" s="25"/>
      <c r="NOL9" s="26"/>
      <c r="NOM9" s="26"/>
      <c r="NON9" s="26"/>
      <c r="NOO9" s="26"/>
      <c r="NOP9" s="27"/>
      <c r="NOS9" s="25"/>
      <c r="NOT9" s="26"/>
      <c r="NOU9" s="26"/>
      <c r="NOV9" s="26"/>
      <c r="NOW9" s="26"/>
      <c r="NOX9" s="27"/>
      <c r="NPA9" s="25"/>
      <c r="NPB9" s="26"/>
      <c r="NPC9" s="26"/>
      <c r="NPD9" s="26"/>
      <c r="NPE9" s="26"/>
      <c r="NPF9" s="27"/>
      <c r="NPI9" s="25"/>
      <c r="NPJ9" s="26"/>
      <c r="NPK9" s="26"/>
      <c r="NPL9" s="26"/>
      <c r="NPM9" s="26"/>
      <c r="NPN9" s="27"/>
      <c r="NPQ9" s="25"/>
      <c r="NPR9" s="26"/>
      <c r="NPS9" s="26"/>
      <c r="NPT9" s="26"/>
      <c r="NPU9" s="26"/>
      <c r="NPV9" s="27"/>
      <c r="NPY9" s="25"/>
      <c r="NPZ9" s="26"/>
      <c r="NQA9" s="26"/>
      <c r="NQB9" s="26"/>
      <c r="NQC9" s="26"/>
      <c r="NQD9" s="27"/>
      <c r="NQG9" s="25"/>
      <c r="NQH9" s="26"/>
      <c r="NQI9" s="26"/>
      <c r="NQJ9" s="26"/>
      <c r="NQK9" s="26"/>
      <c r="NQL9" s="27"/>
      <c r="NQO9" s="25"/>
      <c r="NQP9" s="26"/>
      <c r="NQQ9" s="26"/>
      <c r="NQR9" s="26"/>
      <c r="NQS9" s="26"/>
      <c r="NQT9" s="27"/>
      <c r="NQW9" s="25"/>
      <c r="NQX9" s="26"/>
      <c r="NQY9" s="26"/>
      <c r="NQZ9" s="26"/>
      <c r="NRA9" s="26"/>
      <c r="NRB9" s="27"/>
      <c r="NRE9" s="25"/>
      <c r="NRF9" s="26"/>
      <c r="NRG9" s="26"/>
      <c r="NRH9" s="26"/>
      <c r="NRI9" s="26"/>
      <c r="NRJ9" s="27"/>
      <c r="NRM9" s="25"/>
      <c r="NRN9" s="26"/>
      <c r="NRO9" s="26"/>
      <c r="NRP9" s="26"/>
      <c r="NRQ9" s="26"/>
      <c r="NRR9" s="27"/>
      <c r="NRU9" s="25"/>
      <c r="NRV9" s="26"/>
      <c r="NRW9" s="26"/>
      <c r="NRX9" s="26"/>
      <c r="NRY9" s="26"/>
      <c r="NRZ9" s="27"/>
      <c r="NSC9" s="25"/>
      <c r="NSD9" s="26"/>
      <c r="NSE9" s="26"/>
      <c r="NSF9" s="26"/>
      <c r="NSG9" s="26"/>
      <c r="NSH9" s="27"/>
      <c r="NSK9" s="25"/>
      <c r="NSL9" s="26"/>
      <c r="NSM9" s="26"/>
      <c r="NSN9" s="26"/>
      <c r="NSO9" s="26"/>
      <c r="NSP9" s="27"/>
      <c r="NSS9" s="25"/>
      <c r="NST9" s="26"/>
      <c r="NSU9" s="26"/>
      <c r="NSV9" s="26"/>
      <c r="NSW9" s="26"/>
      <c r="NSX9" s="27"/>
      <c r="NTA9" s="25"/>
      <c r="NTB9" s="26"/>
      <c r="NTC9" s="26"/>
      <c r="NTD9" s="26"/>
      <c r="NTE9" s="26"/>
      <c r="NTF9" s="27"/>
      <c r="NTI9" s="25"/>
      <c r="NTJ9" s="26"/>
      <c r="NTK9" s="26"/>
      <c r="NTL9" s="26"/>
      <c r="NTM9" s="26"/>
      <c r="NTN9" s="27"/>
      <c r="NTQ9" s="25"/>
      <c r="NTR9" s="26"/>
      <c r="NTS9" s="26"/>
      <c r="NTT9" s="26"/>
      <c r="NTU9" s="26"/>
      <c r="NTV9" s="27"/>
      <c r="NTY9" s="25"/>
      <c r="NTZ9" s="26"/>
      <c r="NUA9" s="26"/>
      <c r="NUB9" s="26"/>
      <c r="NUC9" s="26"/>
      <c r="NUD9" s="27"/>
      <c r="NUG9" s="25"/>
      <c r="NUH9" s="26"/>
      <c r="NUI9" s="26"/>
      <c r="NUJ9" s="26"/>
      <c r="NUK9" s="26"/>
      <c r="NUL9" s="27"/>
      <c r="NUO9" s="25"/>
      <c r="NUP9" s="26"/>
      <c r="NUQ9" s="26"/>
      <c r="NUR9" s="26"/>
      <c r="NUS9" s="26"/>
      <c r="NUT9" s="27"/>
      <c r="NUW9" s="25"/>
      <c r="NUX9" s="26"/>
      <c r="NUY9" s="26"/>
      <c r="NUZ9" s="26"/>
      <c r="NVA9" s="26"/>
      <c r="NVB9" s="27"/>
      <c r="NVE9" s="25"/>
      <c r="NVF9" s="26"/>
      <c r="NVG9" s="26"/>
      <c r="NVH9" s="26"/>
      <c r="NVI9" s="26"/>
      <c r="NVJ9" s="27"/>
      <c r="NVM9" s="25"/>
      <c r="NVN9" s="26"/>
      <c r="NVO9" s="26"/>
      <c r="NVP9" s="26"/>
      <c r="NVQ9" s="26"/>
      <c r="NVR9" s="27"/>
      <c r="NVU9" s="25"/>
      <c r="NVV9" s="26"/>
      <c r="NVW9" s="26"/>
      <c r="NVX9" s="26"/>
      <c r="NVY9" s="26"/>
      <c r="NVZ9" s="27"/>
      <c r="NWC9" s="25"/>
      <c r="NWD9" s="26"/>
      <c r="NWE9" s="26"/>
      <c r="NWF9" s="26"/>
      <c r="NWG9" s="26"/>
      <c r="NWH9" s="27"/>
      <c r="NWK9" s="25"/>
      <c r="NWL9" s="26"/>
      <c r="NWM9" s="26"/>
      <c r="NWN9" s="26"/>
      <c r="NWO9" s="26"/>
      <c r="NWP9" s="27"/>
      <c r="NWS9" s="25"/>
      <c r="NWT9" s="26"/>
      <c r="NWU9" s="26"/>
      <c r="NWV9" s="26"/>
      <c r="NWW9" s="26"/>
      <c r="NWX9" s="27"/>
      <c r="NXA9" s="25"/>
      <c r="NXB9" s="26"/>
      <c r="NXC9" s="26"/>
      <c r="NXD9" s="26"/>
      <c r="NXE9" s="26"/>
      <c r="NXF9" s="27"/>
      <c r="NXI9" s="25"/>
      <c r="NXJ9" s="26"/>
      <c r="NXK9" s="26"/>
      <c r="NXL9" s="26"/>
      <c r="NXM9" s="26"/>
      <c r="NXN9" s="27"/>
      <c r="NXQ9" s="25"/>
      <c r="NXR9" s="26"/>
      <c r="NXS9" s="26"/>
      <c r="NXT9" s="26"/>
      <c r="NXU9" s="26"/>
      <c r="NXV9" s="27"/>
      <c r="NXY9" s="25"/>
      <c r="NXZ9" s="26"/>
      <c r="NYA9" s="26"/>
      <c r="NYB9" s="26"/>
      <c r="NYC9" s="26"/>
      <c r="NYD9" s="27"/>
      <c r="NYG9" s="25"/>
      <c r="NYH9" s="26"/>
      <c r="NYI9" s="26"/>
      <c r="NYJ9" s="26"/>
      <c r="NYK9" s="26"/>
      <c r="NYL9" s="27"/>
      <c r="NYO9" s="25"/>
      <c r="NYP9" s="26"/>
      <c r="NYQ9" s="26"/>
      <c r="NYR9" s="26"/>
      <c r="NYS9" s="26"/>
      <c r="NYT9" s="27"/>
      <c r="NYW9" s="25"/>
      <c r="NYX9" s="26"/>
      <c r="NYY9" s="26"/>
      <c r="NYZ9" s="26"/>
      <c r="NZA9" s="26"/>
      <c r="NZB9" s="27"/>
      <c r="NZE9" s="25"/>
      <c r="NZF9" s="26"/>
      <c r="NZG9" s="26"/>
      <c r="NZH9" s="26"/>
      <c r="NZI9" s="26"/>
      <c r="NZJ9" s="27"/>
      <c r="NZM9" s="25"/>
      <c r="NZN9" s="26"/>
      <c r="NZO9" s="26"/>
      <c r="NZP9" s="26"/>
      <c r="NZQ9" s="26"/>
      <c r="NZR9" s="27"/>
      <c r="NZU9" s="25"/>
      <c r="NZV9" s="26"/>
      <c r="NZW9" s="26"/>
      <c r="NZX9" s="26"/>
      <c r="NZY9" s="26"/>
      <c r="NZZ9" s="27"/>
      <c r="OAC9" s="25"/>
      <c r="OAD9" s="26"/>
      <c r="OAE9" s="26"/>
      <c r="OAF9" s="26"/>
      <c r="OAG9" s="26"/>
      <c r="OAH9" s="27"/>
      <c r="OAK9" s="25"/>
      <c r="OAL9" s="26"/>
      <c r="OAM9" s="26"/>
      <c r="OAN9" s="26"/>
      <c r="OAO9" s="26"/>
      <c r="OAP9" s="27"/>
      <c r="OAS9" s="25"/>
      <c r="OAT9" s="26"/>
      <c r="OAU9" s="26"/>
      <c r="OAV9" s="26"/>
      <c r="OAW9" s="26"/>
      <c r="OAX9" s="27"/>
      <c r="OBA9" s="25"/>
      <c r="OBB9" s="26"/>
      <c r="OBC9" s="26"/>
      <c r="OBD9" s="26"/>
      <c r="OBE9" s="26"/>
      <c r="OBF9" s="27"/>
      <c r="OBI9" s="25"/>
      <c r="OBJ9" s="26"/>
      <c r="OBK9" s="26"/>
      <c r="OBL9" s="26"/>
      <c r="OBM9" s="26"/>
      <c r="OBN9" s="27"/>
      <c r="OBQ9" s="25"/>
      <c r="OBR9" s="26"/>
      <c r="OBS9" s="26"/>
      <c r="OBT9" s="26"/>
      <c r="OBU9" s="26"/>
      <c r="OBV9" s="27"/>
      <c r="OBY9" s="25"/>
      <c r="OBZ9" s="26"/>
      <c r="OCA9" s="26"/>
      <c r="OCB9" s="26"/>
      <c r="OCC9" s="26"/>
      <c r="OCD9" s="27"/>
      <c r="OCG9" s="25"/>
      <c r="OCH9" s="26"/>
      <c r="OCI9" s="26"/>
      <c r="OCJ9" s="26"/>
      <c r="OCK9" s="26"/>
      <c r="OCL9" s="27"/>
      <c r="OCO9" s="25"/>
      <c r="OCP9" s="26"/>
      <c r="OCQ9" s="26"/>
      <c r="OCR9" s="26"/>
      <c r="OCS9" s="26"/>
      <c r="OCT9" s="27"/>
      <c r="OCW9" s="25"/>
      <c r="OCX9" s="26"/>
      <c r="OCY9" s="26"/>
      <c r="OCZ9" s="26"/>
      <c r="ODA9" s="26"/>
      <c r="ODB9" s="27"/>
      <c r="ODE9" s="25"/>
      <c r="ODF9" s="26"/>
      <c r="ODG9" s="26"/>
      <c r="ODH9" s="26"/>
      <c r="ODI9" s="26"/>
      <c r="ODJ9" s="27"/>
      <c r="ODM9" s="25"/>
      <c r="ODN9" s="26"/>
      <c r="ODO9" s="26"/>
      <c r="ODP9" s="26"/>
      <c r="ODQ9" s="26"/>
      <c r="ODR9" s="27"/>
      <c r="ODU9" s="25"/>
      <c r="ODV9" s="26"/>
      <c r="ODW9" s="26"/>
      <c r="ODX9" s="26"/>
      <c r="ODY9" s="26"/>
      <c r="ODZ9" s="27"/>
      <c r="OEC9" s="25"/>
      <c r="OED9" s="26"/>
      <c r="OEE9" s="26"/>
      <c r="OEF9" s="26"/>
      <c r="OEG9" s="26"/>
      <c r="OEH9" s="27"/>
      <c r="OEK9" s="25"/>
      <c r="OEL9" s="26"/>
      <c r="OEM9" s="26"/>
      <c r="OEN9" s="26"/>
      <c r="OEO9" s="26"/>
      <c r="OEP9" s="27"/>
      <c r="OES9" s="25"/>
      <c r="OET9" s="26"/>
      <c r="OEU9" s="26"/>
      <c r="OEV9" s="26"/>
      <c r="OEW9" s="26"/>
      <c r="OEX9" s="27"/>
      <c r="OFA9" s="25"/>
      <c r="OFB9" s="26"/>
      <c r="OFC9" s="26"/>
      <c r="OFD9" s="26"/>
      <c r="OFE9" s="26"/>
      <c r="OFF9" s="27"/>
      <c r="OFI9" s="25"/>
      <c r="OFJ9" s="26"/>
      <c r="OFK9" s="26"/>
      <c r="OFL9" s="26"/>
      <c r="OFM9" s="26"/>
      <c r="OFN9" s="27"/>
      <c r="OFQ9" s="25"/>
      <c r="OFR9" s="26"/>
      <c r="OFS9" s="26"/>
      <c r="OFT9" s="26"/>
      <c r="OFU9" s="26"/>
      <c r="OFV9" s="27"/>
      <c r="OFY9" s="25"/>
      <c r="OFZ9" s="26"/>
      <c r="OGA9" s="26"/>
      <c r="OGB9" s="26"/>
      <c r="OGC9" s="26"/>
      <c r="OGD9" s="27"/>
      <c r="OGG9" s="25"/>
      <c r="OGH9" s="26"/>
      <c r="OGI9" s="26"/>
      <c r="OGJ9" s="26"/>
      <c r="OGK9" s="26"/>
      <c r="OGL9" s="27"/>
      <c r="OGO9" s="25"/>
      <c r="OGP9" s="26"/>
      <c r="OGQ9" s="26"/>
      <c r="OGR9" s="26"/>
      <c r="OGS9" s="26"/>
      <c r="OGT9" s="27"/>
      <c r="OGW9" s="25"/>
      <c r="OGX9" s="26"/>
      <c r="OGY9" s="26"/>
      <c r="OGZ9" s="26"/>
      <c r="OHA9" s="26"/>
      <c r="OHB9" s="27"/>
      <c r="OHE9" s="25"/>
      <c r="OHF9" s="26"/>
      <c r="OHG9" s="26"/>
      <c r="OHH9" s="26"/>
      <c r="OHI9" s="26"/>
      <c r="OHJ9" s="27"/>
      <c r="OHM9" s="25"/>
      <c r="OHN9" s="26"/>
      <c r="OHO9" s="26"/>
      <c r="OHP9" s="26"/>
      <c r="OHQ9" s="26"/>
      <c r="OHR9" s="27"/>
      <c r="OHU9" s="25"/>
      <c r="OHV9" s="26"/>
      <c r="OHW9" s="26"/>
      <c r="OHX9" s="26"/>
      <c r="OHY9" s="26"/>
      <c r="OHZ9" s="27"/>
      <c r="OIC9" s="25"/>
      <c r="OID9" s="26"/>
      <c r="OIE9" s="26"/>
      <c r="OIF9" s="26"/>
      <c r="OIG9" s="26"/>
      <c r="OIH9" s="27"/>
      <c r="OIK9" s="25"/>
      <c r="OIL9" s="26"/>
      <c r="OIM9" s="26"/>
      <c r="OIN9" s="26"/>
      <c r="OIO9" s="26"/>
      <c r="OIP9" s="27"/>
      <c r="OIS9" s="25"/>
      <c r="OIT9" s="26"/>
      <c r="OIU9" s="26"/>
      <c r="OIV9" s="26"/>
      <c r="OIW9" s="26"/>
      <c r="OIX9" s="27"/>
      <c r="OJA9" s="25"/>
      <c r="OJB9" s="26"/>
      <c r="OJC9" s="26"/>
      <c r="OJD9" s="26"/>
      <c r="OJE9" s="26"/>
      <c r="OJF9" s="27"/>
      <c r="OJI9" s="25"/>
      <c r="OJJ9" s="26"/>
      <c r="OJK9" s="26"/>
      <c r="OJL9" s="26"/>
      <c r="OJM9" s="26"/>
      <c r="OJN9" s="27"/>
      <c r="OJQ9" s="25"/>
      <c r="OJR9" s="26"/>
      <c r="OJS9" s="26"/>
      <c r="OJT9" s="26"/>
      <c r="OJU9" s="26"/>
      <c r="OJV9" s="27"/>
      <c r="OJY9" s="25"/>
      <c r="OJZ9" s="26"/>
      <c r="OKA9" s="26"/>
      <c r="OKB9" s="26"/>
      <c r="OKC9" s="26"/>
      <c r="OKD9" s="27"/>
      <c r="OKG9" s="25"/>
      <c r="OKH9" s="26"/>
      <c r="OKI9" s="26"/>
      <c r="OKJ9" s="26"/>
      <c r="OKK9" s="26"/>
      <c r="OKL9" s="27"/>
      <c r="OKO9" s="25"/>
      <c r="OKP9" s="26"/>
      <c r="OKQ9" s="26"/>
      <c r="OKR9" s="26"/>
      <c r="OKS9" s="26"/>
      <c r="OKT9" s="27"/>
      <c r="OKW9" s="25"/>
      <c r="OKX9" s="26"/>
      <c r="OKY9" s="26"/>
      <c r="OKZ9" s="26"/>
      <c r="OLA9" s="26"/>
      <c r="OLB9" s="27"/>
      <c r="OLE9" s="25"/>
      <c r="OLF9" s="26"/>
      <c r="OLG9" s="26"/>
      <c r="OLH9" s="26"/>
      <c r="OLI9" s="26"/>
      <c r="OLJ9" s="27"/>
      <c r="OLM9" s="25"/>
      <c r="OLN9" s="26"/>
      <c r="OLO9" s="26"/>
      <c r="OLP9" s="26"/>
      <c r="OLQ9" s="26"/>
      <c r="OLR9" s="27"/>
      <c r="OLU9" s="25"/>
      <c r="OLV9" s="26"/>
      <c r="OLW9" s="26"/>
      <c r="OLX9" s="26"/>
      <c r="OLY9" s="26"/>
      <c r="OLZ9" s="27"/>
      <c r="OMC9" s="25"/>
      <c r="OMD9" s="26"/>
      <c r="OME9" s="26"/>
      <c r="OMF9" s="26"/>
      <c r="OMG9" s="26"/>
      <c r="OMH9" s="27"/>
      <c r="OMK9" s="25"/>
      <c r="OML9" s="26"/>
      <c r="OMM9" s="26"/>
      <c r="OMN9" s="26"/>
      <c r="OMO9" s="26"/>
      <c r="OMP9" s="27"/>
      <c r="OMS9" s="25"/>
      <c r="OMT9" s="26"/>
      <c r="OMU9" s="26"/>
      <c r="OMV9" s="26"/>
      <c r="OMW9" s="26"/>
      <c r="OMX9" s="27"/>
      <c r="ONA9" s="25"/>
      <c r="ONB9" s="26"/>
      <c r="ONC9" s="26"/>
      <c r="OND9" s="26"/>
      <c r="ONE9" s="26"/>
      <c r="ONF9" s="27"/>
      <c r="ONI9" s="25"/>
      <c r="ONJ9" s="26"/>
      <c r="ONK9" s="26"/>
      <c r="ONL9" s="26"/>
      <c r="ONM9" s="26"/>
      <c r="ONN9" s="27"/>
      <c r="ONQ9" s="25"/>
      <c r="ONR9" s="26"/>
      <c r="ONS9" s="26"/>
      <c r="ONT9" s="26"/>
      <c r="ONU9" s="26"/>
      <c r="ONV9" s="27"/>
      <c r="ONY9" s="25"/>
      <c r="ONZ9" s="26"/>
      <c r="OOA9" s="26"/>
      <c r="OOB9" s="26"/>
      <c r="OOC9" s="26"/>
      <c r="OOD9" s="27"/>
      <c r="OOG9" s="25"/>
      <c r="OOH9" s="26"/>
      <c r="OOI9" s="26"/>
      <c r="OOJ9" s="26"/>
      <c r="OOK9" s="26"/>
      <c r="OOL9" s="27"/>
      <c r="OOO9" s="25"/>
      <c r="OOP9" s="26"/>
      <c r="OOQ9" s="26"/>
      <c r="OOR9" s="26"/>
      <c r="OOS9" s="26"/>
      <c r="OOT9" s="27"/>
      <c r="OOW9" s="25"/>
      <c r="OOX9" s="26"/>
      <c r="OOY9" s="26"/>
      <c r="OOZ9" s="26"/>
      <c r="OPA9" s="26"/>
      <c r="OPB9" s="27"/>
      <c r="OPE9" s="25"/>
      <c r="OPF9" s="26"/>
      <c r="OPG9" s="26"/>
      <c r="OPH9" s="26"/>
      <c r="OPI9" s="26"/>
      <c r="OPJ9" s="27"/>
      <c r="OPM9" s="25"/>
      <c r="OPN9" s="26"/>
      <c r="OPO9" s="26"/>
      <c r="OPP9" s="26"/>
      <c r="OPQ9" s="26"/>
      <c r="OPR9" s="27"/>
      <c r="OPU9" s="25"/>
      <c r="OPV9" s="26"/>
      <c r="OPW9" s="26"/>
      <c r="OPX9" s="26"/>
      <c r="OPY9" s="26"/>
      <c r="OPZ9" s="27"/>
      <c r="OQC9" s="25"/>
      <c r="OQD9" s="26"/>
      <c r="OQE9" s="26"/>
      <c r="OQF9" s="26"/>
      <c r="OQG9" s="26"/>
      <c r="OQH9" s="27"/>
      <c r="OQK9" s="25"/>
      <c r="OQL9" s="26"/>
      <c r="OQM9" s="26"/>
      <c r="OQN9" s="26"/>
      <c r="OQO9" s="26"/>
      <c r="OQP9" s="27"/>
      <c r="OQS9" s="25"/>
      <c r="OQT9" s="26"/>
      <c r="OQU9" s="26"/>
      <c r="OQV9" s="26"/>
      <c r="OQW9" s="26"/>
      <c r="OQX9" s="27"/>
      <c r="ORA9" s="25"/>
      <c r="ORB9" s="26"/>
      <c r="ORC9" s="26"/>
      <c r="ORD9" s="26"/>
      <c r="ORE9" s="26"/>
      <c r="ORF9" s="27"/>
      <c r="ORI9" s="25"/>
      <c r="ORJ9" s="26"/>
      <c r="ORK9" s="26"/>
      <c r="ORL9" s="26"/>
      <c r="ORM9" s="26"/>
      <c r="ORN9" s="27"/>
      <c r="ORQ9" s="25"/>
      <c r="ORR9" s="26"/>
      <c r="ORS9" s="26"/>
      <c r="ORT9" s="26"/>
      <c r="ORU9" s="26"/>
      <c r="ORV9" s="27"/>
      <c r="ORY9" s="25"/>
      <c r="ORZ9" s="26"/>
      <c r="OSA9" s="26"/>
      <c r="OSB9" s="26"/>
      <c r="OSC9" s="26"/>
      <c r="OSD9" s="27"/>
      <c r="OSG9" s="25"/>
      <c r="OSH9" s="26"/>
      <c r="OSI9" s="26"/>
      <c r="OSJ9" s="26"/>
      <c r="OSK9" s="26"/>
      <c r="OSL9" s="27"/>
      <c r="OSO9" s="25"/>
      <c r="OSP9" s="26"/>
      <c r="OSQ9" s="26"/>
      <c r="OSR9" s="26"/>
      <c r="OSS9" s="26"/>
      <c r="OST9" s="27"/>
      <c r="OSW9" s="25"/>
      <c r="OSX9" s="26"/>
      <c r="OSY9" s="26"/>
      <c r="OSZ9" s="26"/>
      <c r="OTA9" s="26"/>
      <c r="OTB9" s="27"/>
      <c r="OTE9" s="25"/>
      <c r="OTF9" s="26"/>
      <c r="OTG9" s="26"/>
      <c r="OTH9" s="26"/>
      <c r="OTI9" s="26"/>
      <c r="OTJ9" s="27"/>
      <c r="OTM9" s="25"/>
      <c r="OTN9" s="26"/>
      <c r="OTO9" s="26"/>
      <c r="OTP9" s="26"/>
      <c r="OTQ9" s="26"/>
      <c r="OTR9" s="27"/>
      <c r="OTU9" s="25"/>
      <c r="OTV9" s="26"/>
      <c r="OTW9" s="26"/>
      <c r="OTX9" s="26"/>
      <c r="OTY9" s="26"/>
      <c r="OTZ9" s="27"/>
      <c r="OUC9" s="25"/>
      <c r="OUD9" s="26"/>
      <c r="OUE9" s="26"/>
      <c r="OUF9" s="26"/>
      <c r="OUG9" s="26"/>
      <c r="OUH9" s="27"/>
      <c r="OUK9" s="25"/>
      <c r="OUL9" s="26"/>
      <c r="OUM9" s="26"/>
      <c r="OUN9" s="26"/>
      <c r="OUO9" s="26"/>
      <c r="OUP9" s="27"/>
      <c r="OUS9" s="25"/>
      <c r="OUT9" s="26"/>
      <c r="OUU9" s="26"/>
      <c r="OUV9" s="26"/>
      <c r="OUW9" s="26"/>
      <c r="OUX9" s="27"/>
      <c r="OVA9" s="25"/>
      <c r="OVB9" s="26"/>
      <c r="OVC9" s="26"/>
      <c r="OVD9" s="26"/>
      <c r="OVE9" s="26"/>
      <c r="OVF9" s="27"/>
      <c r="OVI9" s="25"/>
      <c r="OVJ9" s="26"/>
      <c r="OVK9" s="26"/>
      <c r="OVL9" s="26"/>
      <c r="OVM9" s="26"/>
      <c r="OVN9" s="27"/>
      <c r="OVQ9" s="25"/>
      <c r="OVR9" s="26"/>
      <c r="OVS9" s="26"/>
      <c r="OVT9" s="26"/>
      <c r="OVU9" s="26"/>
      <c r="OVV9" s="27"/>
      <c r="OVY9" s="25"/>
      <c r="OVZ9" s="26"/>
      <c r="OWA9" s="26"/>
      <c r="OWB9" s="26"/>
      <c r="OWC9" s="26"/>
      <c r="OWD9" s="27"/>
      <c r="OWG9" s="25"/>
      <c r="OWH9" s="26"/>
      <c r="OWI9" s="26"/>
      <c r="OWJ9" s="26"/>
      <c r="OWK9" s="26"/>
      <c r="OWL9" s="27"/>
      <c r="OWO9" s="25"/>
      <c r="OWP9" s="26"/>
      <c r="OWQ9" s="26"/>
      <c r="OWR9" s="26"/>
      <c r="OWS9" s="26"/>
      <c r="OWT9" s="27"/>
      <c r="OWW9" s="25"/>
      <c r="OWX9" s="26"/>
      <c r="OWY9" s="26"/>
      <c r="OWZ9" s="26"/>
      <c r="OXA9" s="26"/>
      <c r="OXB9" s="27"/>
      <c r="OXE9" s="25"/>
      <c r="OXF9" s="26"/>
      <c r="OXG9" s="26"/>
      <c r="OXH9" s="26"/>
      <c r="OXI9" s="26"/>
      <c r="OXJ9" s="27"/>
      <c r="OXM9" s="25"/>
      <c r="OXN9" s="26"/>
      <c r="OXO9" s="26"/>
      <c r="OXP9" s="26"/>
      <c r="OXQ9" s="26"/>
      <c r="OXR9" s="27"/>
      <c r="OXU9" s="25"/>
      <c r="OXV9" s="26"/>
      <c r="OXW9" s="26"/>
      <c r="OXX9" s="26"/>
      <c r="OXY9" s="26"/>
      <c r="OXZ9" s="27"/>
      <c r="OYC9" s="25"/>
      <c r="OYD9" s="26"/>
      <c r="OYE9" s="26"/>
      <c r="OYF9" s="26"/>
      <c r="OYG9" s="26"/>
      <c r="OYH9" s="27"/>
      <c r="OYK9" s="25"/>
      <c r="OYL9" s="26"/>
      <c r="OYM9" s="26"/>
      <c r="OYN9" s="26"/>
      <c r="OYO9" s="26"/>
      <c r="OYP9" s="27"/>
      <c r="OYS9" s="25"/>
      <c r="OYT9" s="26"/>
      <c r="OYU9" s="26"/>
      <c r="OYV9" s="26"/>
      <c r="OYW9" s="26"/>
      <c r="OYX9" s="27"/>
      <c r="OZA9" s="25"/>
      <c r="OZB9" s="26"/>
      <c r="OZC9" s="26"/>
      <c r="OZD9" s="26"/>
      <c r="OZE9" s="26"/>
      <c r="OZF9" s="27"/>
      <c r="OZI9" s="25"/>
      <c r="OZJ9" s="26"/>
      <c r="OZK9" s="26"/>
      <c r="OZL9" s="26"/>
      <c r="OZM9" s="26"/>
      <c r="OZN9" s="27"/>
      <c r="OZQ9" s="25"/>
      <c r="OZR9" s="26"/>
      <c r="OZS9" s="26"/>
      <c r="OZT9" s="26"/>
      <c r="OZU9" s="26"/>
      <c r="OZV9" s="27"/>
      <c r="OZY9" s="25"/>
      <c r="OZZ9" s="26"/>
      <c r="PAA9" s="26"/>
      <c r="PAB9" s="26"/>
      <c r="PAC9" s="26"/>
      <c r="PAD9" s="27"/>
      <c r="PAG9" s="25"/>
      <c r="PAH9" s="26"/>
      <c r="PAI9" s="26"/>
      <c r="PAJ9" s="26"/>
      <c r="PAK9" s="26"/>
      <c r="PAL9" s="27"/>
      <c r="PAO9" s="25"/>
      <c r="PAP9" s="26"/>
      <c r="PAQ9" s="26"/>
      <c r="PAR9" s="26"/>
      <c r="PAS9" s="26"/>
      <c r="PAT9" s="27"/>
      <c r="PAW9" s="25"/>
      <c r="PAX9" s="26"/>
      <c r="PAY9" s="26"/>
      <c r="PAZ9" s="26"/>
      <c r="PBA9" s="26"/>
      <c r="PBB9" s="27"/>
      <c r="PBE9" s="25"/>
      <c r="PBF9" s="26"/>
      <c r="PBG9" s="26"/>
      <c r="PBH9" s="26"/>
      <c r="PBI9" s="26"/>
      <c r="PBJ9" s="27"/>
      <c r="PBM9" s="25"/>
      <c r="PBN9" s="26"/>
      <c r="PBO9" s="26"/>
      <c r="PBP9" s="26"/>
      <c r="PBQ9" s="26"/>
      <c r="PBR9" s="27"/>
      <c r="PBU9" s="25"/>
      <c r="PBV9" s="26"/>
      <c r="PBW9" s="26"/>
      <c r="PBX9" s="26"/>
      <c r="PBY9" s="26"/>
      <c r="PBZ9" s="27"/>
      <c r="PCC9" s="25"/>
      <c r="PCD9" s="26"/>
      <c r="PCE9" s="26"/>
      <c r="PCF9" s="26"/>
      <c r="PCG9" s="26"/>
      <c r="PCH9" s="27"/>
      <c r="PCK9" s="25"/>
      <c r="PCL9" s="26"/>
      <c r="PCM9" s="26"/>
      <c r="PCN9" s="26"/>
      <c r="PCO9" s="26"/>
      <c r="PCP9" s="27"/>
      <c r="PCS9" s="25"/>
      <c r="PCT9" s="26"/>
      <c r="PCU9" s="26"/>
      <c r="PCV9" s="26"/>
      <c r="PCW9" s="26"/>
      <c r="PCX9" s="27"/>
      <c r="PDA9" s="25"/>
      <c r="PDB9" s="26"/>
      <c r="PDC9" s="26"/>
      <c r="PDD9" s="26"/>
      <c r="PDE9" s="26"/>
      <c r="PDF9" s="27"/>
      <c r="PDI9" s="25"/>
      <c r="PDJ9" s="26"/>
      <c r="PDK9" s="26"/>
      <c r="PDL9" s="26"/>
      <c r="PDM9" s="26"/>
      <c r="PDN9" s="27"/>
      <c r="PDQ9" s="25"/>
      <c r="PDR9" s="26"/>
      <c r="PDS9" s="26"/>
      <c r="PDT9" s="26"/>
      <c r="PDU9" s="26"/>
      <c r="PDV9" s="27"/>
      <c r="PDY9" s="25"/>
      <c r="PDZ9" s="26"/>
      <c r="PEA9" s="26"/>
      <c r="PEB9" s="26"/>
      <c r="PEC9" s="26"/>
      <c r="PED9" s="27"/>
      <c r="PEG9" s="25"/>
      <c r="PEH9" s="26"/>
      <c r="PEI9" s="26"/>
      <c r="PEJ9" s="26"/>
      <c r="PEK9" s="26"/>
      <c r="PEL9" s="27"/>
      <c r="PEO9" s="25"/>
      <c r="PEP9" s="26"/>
      <c r="PEQ9" s="26"/>
      <c r="PER9" s="26"/>
      <c r="PES9" s="26"/>
      <c r="PET9" s="27"/>
      <c r="PEW9" s="25"/>
      <c r="PEX9" s="26"/>
      <c r="PEY9" s="26"/>
      <c r="PEZ9" s="26"/>
      <c r="PFA9" s="26"/>
      <c r="PFB9" s="27"/>
      <c r="PFE9" s="25"/>
      <c r="PFF9" s="26"/>
      <c r="PFG9" s="26"/>
      <c r="PFH9" s="26"/>
      <c r="PFI9" s="26"/>
      <c r="PFJ9" s="27"/>
      <c r="PFM9" s="25"/>
      <c r="PFN9" s="26"/>
      <c r="PFO9" s="26"/>
      <c r="PFP9" s="26"/>
      <c r="PFQ9" s="26"/>
      <c r="PFR9" s="27"/>
      <c r="PFU9" s="25"/>
      <c r="PFV9" s="26"/>
      <c r="PFW9" s="26"/>
      <c r="PFX9" s="26"/>
      <c r="PFY9" s="26"/>
      <c r="PFZ9" s="27"/>
      <c r="PGC9" s="25"/>
      <c r="PGD9" s="26"/>
      <c r="PGE9" s="26"/>
      <c r="PGF9" s="26"/>
      <c r="PGG9" s="26"/>
      <c r="PGH9" s="27"/>
      <c r="PGK9" s="25"/>
      <c r="PGL9" s="26"/>
      <c r="PGM9" s="26"/>
      <c r="PGN9" s="26"/>
      <c r="PGO9" s="26"/>
      <c r="PGP9" s="27"/>
      <c r="PGS9" s="25"/>
      <c r="PGT9" s="26"/>
      <c r="PGU9" s="26"/>
      <c r="PGV9" s="26"/>
      <c r="PGW9" s="26"/>
      <c r="PGX9" s="27"/>
      <c r="PHA9" s="25"/>
      <c r="PHB9" s="26"/>
      <c r="PHC9" s="26"/>
      <c r="PHD9" s="26"/>
      <c r="PHE9" s="26"/>
      <c r="PHF9" s="27"/>
      <c r="PHI9" s="25"/>
      <c r="PHJ9" s="26"/>
      <c r="PHK9" s="26"/>
      <c r="PHL9" s="26"/>
      <c r="PHM9" s="26"/>
      <c r="PHN9" s="27"/>
      <c r="PHQ9" s="25"/>
      <c r="PHR9" s="26"/>
      <c r="PHS9" s="26"/>
      <c r="PHT9" s="26"/>
      <c r="PHU9" s="26"/>
      <c r="PHV9" s="27"/>
      <c r="PHY9" s="25"/>
      <c r="PHZ9" s="26"/>
      <c r="PIA9" s="26"/>
      <c r="PIB9" s="26"/>
      <c r="PIC9" s="26"/>
      <c r="PID9" s="27"/>
      <c r="PIG9" s="25"/>
      <c r="PIH9" s="26"/>
      <c r="PII9" s="26"/>
      <c r="PIJ9" s="26"/>
      <c r="PIK9" s="26"/>
      <c r="PIL9" s="27"/>
      <c r="PIO9" s="25"/>
      <c r="PIP9" s="26"/>
      <c r="PIQ9" s="26"/>
      <c r="PIR9" s="26"/>
      <c r="PIS9" s="26"/>
      <c r="PIT9" s="27"/>
      <c r="PIW9" s="25"/>
      <c r="PIX9" s="26"/>
      <c r="PIY9" s="26"/>
      <c r="PIZ9" s="26"/>
      <c r="PJA9" s="26"/>
      <c r="PJB9" s="27"/>
      <c r="PJE9" s="25"/>
      <c r="PJF9" s="26"/>
      <c r="PJG9" s="26"/>
      <c r="PJH9" s="26"/>
      <c r="PJI9" s="26"/>
      <c r="PJJ9" s="27"/>
      <c r="PJM9" s="25"/>
      <c r="PJN9" s="26"/>
      <c r="PJO9" s="26"/>
      <c r="PJP9" s="26"/>
      <c r="PJQ9" s="26"/>
      <c r="PJR9" s="27"/>
      <c r="PJU9" s="25"/>
      <c r="PJV9" s="26"/>
      <c r="PJW9" s="26"/>
      <c r="PJX9" s="26"/>
      <c r="PJY9" s="26"/>
      <c r="PJZ9" s="27"/>
      <c r="PKC9" s="25"/>
      <c r="PKD9" s="26"/>
      <c r="PKE9" s="26"/>
      <c r="PKF9" s="26"/>
      <c r="PKG9" s="26"/>
      <c r="PKH9" s="27"/>
      <c r="PKK9" s="25"/>
      <c r="PKL9" s="26"/>
      <c r="PKM9" s="26"/>
      <c r="PKN9" s="26"/>
      <c r="PKO9" s="26"/>
      <c r="PKP9" s="27"/>
      <c r="PKS9" s="25"/>
      <c r="PKT9" s="26"/>
      <c r="PKU9" s="26"/>
      <c r="PKV9" s="26"/>
      <c r="PKW9" s="26"/>
      <c r="PKX9" s="27"/>
      <c r="PLA9" s="25"/>
      <c r="PLB9" s="26"/>
      <c r="PLC9" s="26"/>
      <c r="PLD9" s="26"/>
      <c r="PLE9" s="26"/>
      <c r="PLF9" s="27"/>
      <c r="PLI9" s="25"/>
      <c r="PLJ9" s="26"/>
      <c r="PLK9" s="26"/>
      <c r="PLL9" s="26"/>
      <c r="PLM9" s="26"/>
      <c r="PLN9" s="27"/>
      <c r="PLQ9" s="25"/>
      <c r="PLR9" s="26"/>
      <c r="PLS9" s="26"/>
      <c r="PLT9" s="26"/>
      <c r="PLU9" s="26"/>
      <c r="PLV9" s="27"/>
      <c r="PLY9" s="25"/>
      <c r="PLZ9" s="26"/>
      <c r="PMA9" s="26"/>
      <c r="PMB9" s="26"/>
      <c r="PMC9" s="26"/>
      <c r="PMD9" s="27"/>
      <c r="PMG9" s="25"/>
      <c r="PMH9" s="26"/>
      <c r="PMI9" s="26"/>
      <c r="PMJ9" s="26"/>
      <c r="PMK9" s="26"/>
      <c r="PML9" s="27"/>
      <c r="PMO9" s="25"/>
      <c r="PMP9" s="26"/>
      <c r="PMQ9" s="26"/>
      <c r="PMR9" s="26"/>
      <c r="PMS9" s="26"/>
      <c r="PMT9" s="27"/>
      <c r="PMW9" s="25"/>
      <c r="PMX9" s="26"/>
      <c r="PMY9" s="26"/>
      <c r="PMZ9" s="26"/>
      <c r="PNA9" s="26"/>
      <c r="PNB9" s="27"/>
      <c r="PNE9" s="25"/>
      <c r="PNF9" s="26"/>
      <c r="PNG9" s="26"/>
      <c r="PNH9" s="26"/>
      <c r="PNI9" s="26"/>
      <c r="PNJ9" s="27"/>
      <c r="PNM9" s="25"/>
      <c r="PNN9" s="26"/>
      <c r="PNO9" s="26"/>
      <c r="PNP9" s="26"/>
      <c r="PNQ9" s="26"/>
      <c r="PNR9" s="27"/>
      <c r="PNU9" s="25"/>
      <c r="PNV9" s="26"/>
      <c r="PNW9" s="26"/>
      <c r="PNX9" s="26"/>
      <c r="PNY9" s="26"/>
      <c r="PNZ9" s="27"/>
      <c r="POC9" s="25"/>
      <c r="POD9" s="26"/>
      <c r="POE9" s="26"/>
      <c r="POF9" s="26"/>
      <c r="POG9" s="26"/>
      <c r="POH9" s="27"/>
      <c r="POK9" s="25"/>
      <c r="POL9" s="26"/>
      <c r="POM9" s="26"/>
      <c r="PON9" s="26"/>
      <c r="POO9" s="26"/>
      <c r="POP9" s="27"/>
      <c r="POS9" s="25"/>
      <c r="POT9" s="26"/>
      <c r="POU9" s="26"/>
      <c r="POV9" s="26"/>
      <c r="POW9" s="26"/>
      <c r="POX9" s="27"/>
      <c r="PPA9" s="25"/>
      <c r="PPB9" s="26"/>
      <c r="PPC9" s="26"/>
      <c r="PPD9" s="26"/>
      <c r="PPE9" s="26"/>
      <c r="PPF9" s="27"/>
      <c r="PPI9" s="25"/>
      <c r="PPJ9" s="26"/>
      <c r="PPK9" s="26"/>
      <c r="PPL9" s="26"/>
      <c r="PPM9" s="26"/>
      <c r="PPN9" s="27"/>
      <c r="PPQ9" s="25"/>
      <c r="PPR9" s="26"/>
      <c r="PPS9" s="26"/>
      <c r="PPT9" s="26"/>
      <c r="PPU9" s="26"/>
      <c r="PPV9" s="27"/>
      <c r="PPY9" s="25"/>
      <c r="PPZ9" s="26"/>
      <c r="PQA9" s="26"/>
      <c r="PQB9" s="26"/>
      <c r="PQC9" s="26"/>
      <c r="PQD9" s="27"/>
      <c r="PQG9" s="25"/>
      <c r="PQH9" s="26"/>
      <c r="PQI9" s="26"/>
      <c r="PQJ9" s="26"/>
      <c r="PQK9" s="26"/>
      <c r="PQL9" s="27"/>
      <c r="PQO9" s="25"/>
      <c r="PQP9" s="26"/>
      <c r="PQQ9" s="26"/>
      <c r="PQR9" s="26"/>
      <c r="PQS9" s="26"/>
      <c r="PQT9" s="27"/>
      <c r="PQW9" s="25"/>
      <c r="PQX9" s="26"/>
      <c r="PQY9" s="26"/>
      <c r="PQZ9" s="26"/>
      <c r="PRA9" s="26"/>
      <c r="PRB9" s="27"/>
      <c r="PRE9" s="25"/>
      <c r="PRF9" s="26"/>
      <c r="PRG9" s="26"/>
      <c r="PRH9" s="26"/>
      <c r="PRI9" s="26"/>
      <c r="PRJ9" s="27"/>
      <c r="PRM9" s="25"/>
      <c r="PRN9" s="26"/>
      <c r="PRO9" s="26"/>
      <c r="PRP9" s="26"/>
      <c r="PRQ9" s="26"/>
      <c r="PRR9" s="27"/>
      <c r="PRU9" s="25"/>
      <c r="PRV9" s="26"/>
      <c r="PRW9" s="26"/>
      <c r="PRX9" s="26"/>
      <c r="PRY9" s="26"/>
      <c r="PRZ9" s="27"/>
      <c r="PSC9" s="25"/>
      <c r="PSD9" s="26"/>
      <c r="PSE9" s="26"/>
      <c r="PSF9" s="26"/>
      <c r="PSG9" s="26"/>
      <c r="PSH9" s="27"/>
      <c r="PSK9" s="25"/>
      <c r="PSL9" s="26"/>
      <c r="PSM9" s="26"/>
      <c r="PSN9" s="26"/>
      <c r="PSO9" s="26"/>
      <c r="PSP9" s="27"/>
      <c r="PSS9" s="25"/>
      <c r="PST9" s="26"/>
      <c r="PSU9" s="26"/>
      <c r="PSV9" s="26"/>
      <c r="PSW9" s="26"/>
      <c r="PSX9" s="27"/>
      <c r="PTA9" s="25"/>
      <c r="PTB9" s="26"/>
      <c r="PTC9" s="26"/>
      <c r="PTD9" s="26"/>
      <c r="PTE9" s="26"/>
      <c r="PTF9" s="27"/>
      <c r="PTI9" s="25"/>
      <c r="PTJ9" s="26"/>
      <c r="PTK9" s="26"/>
      <c r="PTL9" s="26"/>
      <c r="PTM9" s="26"/>
      <c r="PTN9" s="27"/>
      <c r="PTQ9" s="25"/>
      <c r="PTR9" s="26"/>
      <c r="PTS9" s="26"/>
      <c r="PTT9" s="26"/>
      <c r="PTU9" s="26"/>
      <c r="PTV9" s="27"/>
      <c r="PTY9" s="25"/>
      <c r="PTZ9" s="26"/>
      <c r="PUA9" s="26"/>
      <c r="PUB9" s="26"/>
      <c r="PUC9" s="26"/>
      <c r="PUD9" s="27"/>
      <c r="PUG9" s="25"/>
      <c r="PUH9" s="26"/>
      <c r="PUI9" s="26"/>
      <c r="PUJ9" s="26"/>
      <c r="PUK9" s="26"/>
      <c r="PUL9" s="27"/>
      <c r="PUO9" s="25"/>
      <c r="PUP9" s="26"/>
      <c r="PUQ9" s="26"/>
      <c r="PUR9" s="26"/>
      <c r="PUS9" s="26"/>
      <c r="PUT9" s="27"/>
      <c r="PUW9" s="25"/>
      <c r="PUX9" s="26"/>
      <c r="PUY9" s="26"/>
      <c r="PUZ9" s="26"/>
      <c r="PVA9" s="26"/>
      <c r="PVB9" s="27"/>
      <c r="PVE9" s="25"/>
      <c r="PVF9" s="26"/>
      <c r="PVG9" s="26"/>
      <c r="PVH9" s="26"/>
      <c r="PVI9" s="26"/>
      <c r="PVJ9" s="27"/>
      <c r="PVM9" s="25"/>
      <c r="PVN9" s="26"/>
      <c r="PVO9" s="26"/>
      <c r="PVP9" s="26"/>
      <c r="PVQ9" s="26"/>
      <c r="PVR9" s="27"/>
      <c r="PVU9" s="25"/>
      <c r="PVV9" s="26"/>
      <c r="PVW9" s="26"/>
      <c r="PVX9" s="26"/>
      <c r="PVY9" s="26"/>
      <c r="PVZ9" s="27"/>
      <c r="PWC9" s="25"/>
      <c r="PWD9" s="26"/>
      <c r="PWE9" s="26"/>
      <c r="PWF9" s="26"/>
      <c r="PWG9" s="26"/>
      <c r="PWH9" s="27"/>
      <c r="PWK9" s="25"/>
      <c r="PWL9" s="26"/>
      <c r="PWM9" s="26"/>
      <c r="PWN9" s="26"/>
      <c r="PWO9" s="26"/>
      <c r="PWP9" s="27"/>
      <c r="PWS9" s="25"/>
      <c r="PWT9" s="26"/>
      <c r="PWU9" s="26"/>
      <c r="PWV9" s="26"/>
      <c r="PWW9" s="26"/>
      <c r="PWX9" s="27"/>
      <c r="PXA9" s="25"/>
      <c r="PXB9" s="26"/>
      <c r="PXC9" s="26"/>
      <c r="PXD9" s="26"/>
      <c r="PXE9" s="26"/>
      <c r="PXF9" s="27"/>
      <c r="PXI9" s="25"/>
      <c r="PXJ9" s="26"/>
      <c r="PXK9" s="26"/>
      <c r="PXL9" s="26"/>
      <c r="PXM9" s="26"/>
      <c r="PXN9" s="27"/>
      <c r="PXQ9" s="25"/>
      <c r="PXR9" s="26"/>
      <c r="PXS9" s="26"/>
      <c r="PXT9" s="26"/>
      <c r="PXU9" s="26"/>
      <c r="PXV9" s="27"/>
      <c r="PXY9" s="25"/>
      <c r="PXZ9" s="26"/>
      <c r="PYA9" s="26"/>
      <c r="PYB9" s="26"/>
      <c r="PYC9" s="26"/>
      <c r="PYD9" s="27"/>
      <c r="PYG9" s="25"/>
      <c r="PYH9" s="26"/>
      <c r="PYI9" s="26"/>
      <c r="PYJ9" s="26"/>
      <c r="PYK9" s="26"/>
      <c r="PYL9" s="27"/>
      <c r="PYO9" s="25"/>
      <c r="PYP9" s="26"/>
      <c r="PYQ9" s="26"/>
      <c r="PYR9" s="26"/>
      <c r="PYS9" s="26"/>
      <c r="PYT9" s="27"/>
      <c r="PYW9" s="25"/>
      <c r="PYX9" s="26"/>
      <c r="PYY9" s="26"/>
      <c r="PYZ9" s="26"/>
      <c r="PZA9" s="26"/>
      <c r="PZB9" s="27"/>
      <c r="PZE9" s="25"/>
      <c r="PZF9" s="26"/>
      <c r="PZG9" s="26"/>
      <c r="PZH9" s="26"/>
      <c r="PZI9" s="26"/>
      <c r="PZJ9" s="27"/>
      <c r="PZM9" s="25"/>
      <c r="PZN9" s="26"/>
      <c r="PZO9" s="26"/>
      <c r="PZP9" s="26"/>
      <c r="PZQ9" s="26"/>
      <c r="PZR9" s="27"/>
      <c r="PZU9" s="25"/>
      <c r="PZV9" s="26"/>
      <c r="PZW9" s="26"/>
      <c r="PZX9" s="26"/>
      <c r="PZY9" s="26"/>
      <c r="PZZ9" s="27"/>
      <c r="QAC9" s="25"/>
      <c r="QAD9" s="26"/>
      <c r="QAE9" s="26"/>
      <c r="QAF9" s="26"/>
      <c r="QAG9" s="26"/>
      <c r="QAH9" s="27"/>
      <c r="QAK9" s="25"/>
      <c r="QAL9" s="26"/>
      <c r="QAM9" s="26"/>
      <c r="QAN9" s="26"/>
      <c r="QAO9" s="26"/>
      <c r="QAP9" s="27"/>
      <c r="QAS9" s="25"/>
      <c r="QAT9" s="26"/>
      <c r="QAU9" s="26"/>
      <c r="QAV9" s="26"/>
      <c r="QAW9" s="26"/>
      <c r="QAX9" s="27"/>
      <c r="QBA9" s="25"/>
      <c r="QBB9" s="26"/>
      <c r="QBC9" s="26"/>
      <c r="QBD9" s="26"/>
      <c r="QBE9" s="26"/>
      <c r="QBF9" s="27"/>
      <c r="QBI9" s="25"/>
      <c r="QBJ9" s="26"/>
      <c r="QBK9" s="26"/>
      <c r="QBL9" s="26"/>
      <c r="QBM9" s="26"/>
      <c r="QBN9" s="27"/>
      <c r="QBQ9" s="25"/>
      <c r="QBR9" s="26"/>
      <c r="QBS9" s="26"/>
      <c r="QBT9" s="26"/>
      <c r="QBU9" s="26"/>
      <c r="QBV9" s="27"/>
      <c r="QBY9" s="25"/>
      <c r="QBZ9" s="26"/>
      <c r="QCA9" s="26"/>
      <c r="QCB9" s="26"/>
      <c r="QCC9" s="26"/>
      <c r="QCD9" s="27"/>
      <c r="QCG9" s="25"/>
      <c r="QCH9" s="26"/>
      <c r="QCI9" s="26"/>
      <c r="QCJ9" s="26"/>
      <c r="QCK9" s="26"/>
      <c r="QCL9" s="27"/>
      <c r="QCO9" s="25"/>
      <c r="QCP9" s="26"/>
      <c r="QCQ9" s="26"/>
      <c r="QCR9" s="26"/>
      <c r="QCS9" s="26"/>
      <c r="QCT9" s="27"/>
      <c r="QCW9" s="25"/>
      <c r="QCX9" s="26"/>
      <c r="QCY9" s="26"/>
      <c r="QCZ9" s="26"/>
      <c r="QDA9" s="26"/>
      <c r="QDB9" s="27"/>
      <c r="QDE9" s="25"/>
      <c r="QDF9" s="26"/>
      <c r="QDG9" s="26"/>
      <c r="QDH9" s="26"/>
      <c r="QDI9" s="26"/>
      <c r="QDJ9" s="27"/>
      <c r="QDM9" s="25"/>
      <c r="QDN9" s="26"/>
      <c r="QDO9" s="26"/>
      <c r="QDP9" s="26"/>
      <c r="QDQ9" s="26"/>
      <c r="QDR9" s="27"/>
      <c r="QDU9" s="25"/>
      <c r="QDV9" s="26"/>
      <c r="QDW9" s="26"/>
      <c r="QDX9" s="26"/>
      <c r="QDY9" s="26"/>
      <c r="QDZ9" s="27"/>
      <c r="QEC9" s="25"/>
      <c r="QED9" s="26"/>
      <c r="QEE9" s="26"/>
      <c r="QEF9" s="26"/>
      <c r="QEG9" s="26"/>
      <c r="QEH9" s="27"/>
      <c r="QEK9" s="25"/>
      <c r="QEL9" s="26"/>
      <c r="QEM9" s="26"/>
      <c r="QEN9" s="26"/>
      <c r="QEO9" s="26"/>
      <c r="QEP9" s="27"/>
      <c r="QES9" s="25"/>
      <c r="QET9" s="26"/>
      <c r="QEU9" s="26"/>
      <c r="QEV9" s="26"/>
      <c r="QEW9" s="26"/>
      <c r="QEX9" s="27"/>
      <c r="QFA9" s="25"/>
      <c r="QFB9" s="26"/>
      <c r="QFC9" s="26"/>
      <c r="QFD9" s="26"/>
      <c r="QFE9" s="26"/>
      <c r="QFF9" s="27"/>
      <c r="QFI9" s="25"/>
      <c r="QFJ9" s="26"/>
      <c r="QFK9" s="26"/>
      <c r="QFL9" s="26"/>
      <c r="QFM9" s="26"/>
      <c r="QFN9" s="27"/>
      <c r="QFQ9" s="25"/>
      <c r="QFR9" s="26"/>
      <c r="QFS9" s="26"/>
      <c r="QFT9" s="26"/>
      <c r="QFU9" s="26"/>
      <c r="QFV9" s="27"/>
      <c r="QFY9" s="25"/>
      <c r="QFZ9" s="26"/>
      <c r="QGA9" s="26"/>
      <c r="QGB9" s="26"/>
      <c r="QGC9" s="26"/>
      <c r="QGD9" s="27"/>
      <c r="QGG9" s="25"/>
      <c r="QGH9" s="26"/>
      <c r="QGI9" s="26"/>
      <c r="QGJ9" s="26"/>
      <c r="QGK9" s="26"/>
      <c r="QGL9" s="27"/>
      <c r="QGO9" s="25"/>
      <c r="QGP9" s="26"/>
      <c r="QGQ9" s="26"/>
      <c r="QGR9" s="26"/>
      <c r="QGS9" s="26"/>
      <c r="QGT9" s="27"/>
      <c r="QGW9" s="25"/>
      <c r="QGX9" s="26"/>
      <c r="QGY9" s="26"/>
      <c r="QGZ9" s="26"/>
      <c r="QHA9" s="26"/>
      <c r="QHB9" s="27"/>
      <c r="QHE9" s="25"/>
      <c r="QHF9" s="26"/>
      <c r="QHG9" s="26"/>
      <c r="QHH9" s="26"/>
      <c r="QHI9" s="26"/>
      <c r="QHJ9" s="27"/>
      <c r="QHM9" s="25"/>
      <c r="QHN9" s="26"/>
      <c r="QHO9" s="26"/>
      <c r="QHP9" s="26"/>
      <c r="QHQ9" s="26"/>
      <c r="QHR9" s="27"/>
      <c r="QHU9" s="25"/>
      <c r="QHV9" s="26"/>
      <c r="QHW9" s="26"/>
      <c r="QHX9" s="26"/>
      <c r="QHY9" s="26"/>
      <c r="QHZ9" s="27"/>
      <c r="QIC9" s="25"/>
      <c r="QID9" s="26"/>
      <c r="QIE9" s="26"/>
      <c r="QIF9" s="26"/>
      <c r="QIG9" s="26"/>
      <c r="QIH9" s="27"/>
      <c r="QIK9" s="25"/>
      <c r="QIL9" s="26"/>
      <c r="QIM9" s="26"/>
      <c r="QIN9" s="26"/>
      <c r="QIO9" s="26"/>
      <c r="QIP9" s="27"/>
      <c r="QIS9" s="25"/>
      <c r="QIT9" s="26"/>
      <c r="QIU9" s="26"/>
      <c r="QIV9" s="26"/>
      <c r="QIW9" s="26"/>
      <c r="QIX9" s="27"/>
      <c r="QJA9" s="25"/>
      <c r="QJB9" s="26"/>
      <c r="QJC9" s="26"/>
      <c r="QJD9" s="26"/>
      <c r="QJE9" s="26"/>
      <c r="QJF9" s="27"/>
      <c r="QJI9" s="25"/>
      <c r="QJJ9" s="26"/>
      <c r="QJK9" s="26"/>
      <c r="QJL9" s="26"/>
      <c r="QJM9" s="26"/>
      <c r="QJN9" s="27"/>
      <c r="QJQ9" s="25"/>
      <c r="QJR9" s="26"/>
      <c r="QJS9" s="26"/>
      <c r="QJT9" s="26"/>
      <c r="QJU9" s="26"/>
      <c r="QJV9" s="27"/>
      <c r="QJY9" s="25"/>
      <c r="QJZ9" s="26"/>
      <c r="QKA9" s="26"/>
      <c r="QKB9" s="26"/>
      <c r="QKC9" s="26"/>
      <c r="QKD9" s="27"/>
      <c r="QKG9" s="25"/>
      <c r="QKH9" s="26"/>
      <c r="QKI9" s="26"/>
      <c r="QKJ9" s="26"/>
      <c r="QKK9" s="26"/>
      <c r="QKL9" s="27"/>
      <c r="QKO9" s="25"/>
      <c r="QKP9" s="26"/>
      <c r="QKQ9" s="26"/>
      <c r="QKR9" s="26"/>
      <c r="QKS9" s="26"/>
      <c r="QKT9" s="27"/>
      <c r="QKW9" s="25"/>
      <c r="QKX9" s="26"/>
      <c r="QKY9" s="26"/>
      <c r="QKZ9" s="26"/>
      <c r="QLA9" s="26"/>
      <c r="QLB9" s="27"/>
      <c r="QLE9" s="25"/>
      <c r="QLF9" s="26"/>
      <c r="QLG9" s="26"/>
      <c r="QLH9" s="26"/>
      <c r="QLI9" s="26"/>
      <c r="QLJ9" s="27"/>
      <c r="QLM9" s="25"/>
      <c r="QLN9" s="26"/>
      <c r="QLO9" s="26"/>
      <c r="QLP9" s="26"/>
      <c r="QLQ9" s="26"/>
      <c r="QLR9" s="27"/>
      <c r="QLU9" s="25"/>
      <c r="QLV9" s="26"/>
      <c r="QLW9" s="26"/>
      <c r="QLX9" s="26"/>
      <c r="QLY9" s="26"/>
      <c r="QLZ9" s="27"/>
      <c r="QMC9" s="25"/>
      <c r="QMD9" s="26"/>
      <c r="QME9" s="26"/>
      <c r="QMF9" s="26"/>
      <c r="QMG9" s="26"/>
      <c r="QMH9" s="27"/>
      <c r="QMK9" s="25"/>
      <c r="QML9" s="26"/>
      <c r="QMM9" s="26"/>
      <c r="QMN9" s="26"/>
      <c r="QMO9" s="26"/>
      <c r="QMP9" s="27"/>
      <c r="QMS9" s="25"/>
      <c r="QMT9" s="26"/>
      <c r="QMU9" s="26"/>
      <c r="QMV9" s="26"/>
      <c r="QMW9" s="26"/>
      <c r="QMX9" s="27"/>
      <c r="QNA9" s="25"/>
      <c r="QNB9" s="26"/>
      <c r="QNC9" s="26"/>
      <c r="QND9" s="26"/>
      <c r="QNE9" s="26"/>
      <c r="QNF9" s="27"/>
      <c r="QNI9" s="25"/>
      <c r="QNJ9" s="26"/>
      <c r="QNK9" s="26"/>
      <c r="QNL9" s="26"/>
      <c r="QNM9" s="26"/>
      <c r="QNN9" s="27"/>
      <c r="QNQ9" s="25"/>
      <c r="QNR9" s="26"/>
      <c r="QNS9" s="26"/>
      <c r="QNT9" s="26"/>
      <c r="QNU9" s="26"/>
      <c r="QNV9" s="27"/>
      <c r="QNY9" s="25"/>
      <c r="QNZ9" s="26"/>
      <c r="QOA9" s="26"/>
      <c r="QOB9" s="26"/>
      <c r="QOC9" s="26"/>
      <c r="QOD9" s="27"/>
      <c r="QOG9" s="25"/>
      <c r="QOH9" s="26"/>
      <c r="QOI9" s="26"/>
      <c r="QOJ9" s="26"/>
      <c r="QOK9" s="26"/>
      <c r="QOL9" s="27"/>
      <c r="QOO9" s="25"/>
      <c r="QOP9" s="26"/>
      <c r="QOQ9" s="26"/>
      <c r="QOR9" s="26"/>
      <c r="QOS9" s="26"/>
      <c r="QOT9" s="27"/>
      <c r="QOW9" s="25"/>
      <c r="QOX9" s="26"/>
      <c r="QOY9" s="26"/>
      <c r="QOZ9" s="26"/>
      <c r="QPA9" s="26"/>
      <c r="QPB9" s="27"/>
      <c r="QPE9" s="25"/>
      <c r="QPF9" s="26"/>
      <c r="QPG9" s="26"/>
      <c r="QPH9" s="26"/>
      <c r="QPI9" s="26"/>
      <c r="QPJ9" s="27"/>
      <c r="QPM9" s="25"/>
      <c r="QPN9" s="26"/>
      <c r="QPO9" s="26"/>
      <c r="QPP9" s="26"/>
      <c r="QPQ9" s="26"/>
      <c r="QPR9" s="27"/>
      <c r="QPU9" s="25"/>
      <c r="QPV9" s="26"/>
      <c r="QPW9" s="26"/>
      <c r="QPX9" s="26"/>
      <c r="QPY9" s="26"/>
      <c r="QPZ9" s="27"/>
      <c r="QQC9" s="25"/>
      <c r="QQD9" s="26"/>
      <c r="QQE9" s="26"/>
      <c r="QQF9" s="26"/>
      <c r="QQG9" s="26"/>
      <c r="QQH9" s="27"/>
      <c r="QQK9" s="25"/>
      <c r="QQL9" s="26"/>
      <c r="QQM9" s="26"/>
      <c r="QQN9" s="26"/>
      <c r="QQO9" s="26"/>
      <c r="QQP9" s="27"/>
      <c r="QQS9" s="25"/>
      <c r="QQT9" s="26"/>
      <c r="QQU9" s="26"/>
      <c r="QQV9" s="26"/>
      <c r="QQW9" s="26"/>
      <c r="QQX9" s="27"/>
      <c r="QRA9" s="25"/>
      <c r="QRB9" s="26"/>
      <c r="QRC9" s="26"/>
      <c r="QRD9" s="26"/>
      <c r="QRE9" s="26"/>
      <c r="QRF9" s="27"/>
      <c r="QRI9" s="25"/>
      <c r="QRJ9" s="26"/>
      <c r="QRK9" s="26"/>
      <c r="QRL9" s="26"/>
      <c r="QRM9" s="26"/>
      <c r="QRN9" s="27"/>
      <c r="QRQ9" s="25"/>
      <c r="QRR9" s="26"/>
      <c r="QRS9" s="26"/>
      <c r="QRT9" s="26"/>
      <c r="QRU9" s="26"/>
      <c r="QRV9" s="27"/>
      <c r="QRY9" s="25"/>
      <c r="QRZ9" s="26"/>
      <c r="QSA9" s="26"/>
      <c r="QSB9" s="26"/>
      <c r="QSC9" s="26"/>
      <c r="QSD9" s="27"/>
      <c r="QSG9" s="25"/>
      <c r="QSH9" s="26"/>
      <c r="QSI9" s="26"/>
      <c r="QSJ9" s="26"/>
      <c r="QSK9" s="26"/>
      <c r="QSL9" s="27"/>
      <c r="QSO9" s="25"/>
      <c r="QSP9" s="26"/>
      <c r="QSQ9" s="26"/>
      <c r="QSR9" s="26"/>
      <c r="QSS9" s="26"/>
      <c r="QST9" s="27"/>
      <c r="QSW9" s="25"/>
      <c r="QSX9" s="26"/>
      <c r="QSY9" s="26"/>
      <c r="QSZ9" s="26"/>
      <c r="QTA9" s="26"/>
      <c r="QTB9" s="27"/>
      <c r="QTE9" s="25"/>
      <c r="QTF9" s="26"/>
      <c r="QTG9" s="26"/>
      <c r="QTH9" s="26"/>
      <c r="QTI9" s="26"/>
      <c r="QTJ9" s="27"/>
      <c r="QTM9" s="25"/>
      <c r="QTN9" s="26"/>
      <c r="QTO9" s="26"/>
      <c r="QTP9" s="26"/>
      <c r="QTQ9" s="26"/>
      <c r="QTR9" s="27"/>
      <c r="QTU9" s="25"/>
      <c r="QTV9" s="26"/>
      <c r="QTW9" s="26"/>
      <c r="QTX9" s="26"/>
      <c r="QTY9" s="26"/>
      <c r="QTZ9" s="27"/>
      <c r="QUC9" s="25"/>
      <c r="QUD9" s="26"/>
      <c r="QUE9" s="26"/>
      <c r="QUF9" s="26"/>
      <c r="QUG9" s="26"/>
      <c r="QUH9" s="27"/>
      <c r="QUK9" s="25"/>
      <c r="QUL9" s="26"/>
      <c r="QUM9" s="26"/>
      <c r="QUN9" s="26"/>
      <c r="QUO9" s="26"/>
      <c r="QUP9" s="27"/>
      <c r="QUS9" s="25"/>
      <c r="QUT9" s="26"/>
      <c r="QUU9" s="26"/>
      <c r="QUV9" s="26"/>
      <c r="QUW9" s="26"/>
      <c r="QUX9" s="27"/>
      <c r="QVA9" s="25"/>
      <c r="QVB9" s="26"/>
      <c r="QVC9" s="26"/>
      <c r="QVD9" s="26"/>
      <c r="QVE9" s="26"/>
      <c r="QVF9" s="27"/>
      <c r="QVI9" s="25"/>
      <c r="QVJ9" s="26"/>
      <c r="QVK9" s="26"/>
      <c r="QVL9" s="26"/>
      <c r="QVM9" s="26"/>
      <c r="QVN9" s="27"/>
      <c r="QVQ9" s="25"/>
      <c r="QVR9" s="26"/>
      <c r="QVS9" s="26"/>
      <c r="QVT9" s="26"/>
      <c r="QVU9" s="26"/>
      <c r="QVV9" s="27"/>
      <c r="QVY9" s="25"/>
      <c r="QVZ9" s="26"/>
      <c r="QWA9" s="26"/>
      <c r="QWB9" s="26"/>
      <c r="QWC9" s="26"/>
      <c r="QWD9" s="27"/>
      <c r="QWG9" s="25"/>
      <c r="QWH9" s="26"/>
      <c r="QWI9" s="26"/>
      <c r="QWJ9" s="26"/>
      <c r="QWK9" s="26"/>
      <c r="QWL9" s="27"/>
      <c r="QWO9" s="25"/>
      <c r="QWP9" s="26"/>
      <c r="QWQ9" s="26"/>
      <c r="QWR9" s="26"/>
      <c r="QWS9" s="26"/>
      <c r="QWT9" s="27"/>
      <c r="QWW9" s="25"/>
      <c r="QWX9" s="26"/>
      <c r="QWY9" s="26"/>
      <c r="QWZ9" s="26"/>
      <c r="QXA9" s="26"/>
      <c r="QXB9" s="27"/>
      <c r="QXE9" s="25"/>
      <c r="QXF9" s="26"/>
      <c r="QXG9" s="26"/>
      <c r="QXH9" s="26"/>
      <c r="QXI9" s="26"/>
      <c r="QXJ9" s="27"/>
      <c r="QXM9" s="25"/>
      <c r="QXN9" s="26"/>
      <c r="QXO9" s="26"/>
      <c r="QXP9" s="26"/>
      <c r="QXQ9" s="26"/>
      <c r="QXR9" s="27"/>
      <c r="QXU9" s="25"/>
      <c r="QXV9" s="26"/>
      <c r="QXW9" s="26"/>
      <c r="QXX9" s="26"/>
      <c r="QXY9" s="26"/>
      <c r="QXZ9" s="27"/>
      <c r="QYC9" s="25"/>
      <c r="QYD9" s="26"/>
      <c r="QYE9" s="26"/>
      <c r="QYF9" s="26"/>
      <c r="QYG9" s="26"/>
      <c r="QYH9" s="27"/>
      <c r="QYK9" s="25"/>
      <c r="QYL9" s="26"/>
      <c r="QYM9" s="26"/>
      <c r="QYN9" s="26"/>
      <c r="QYO9" s="26"/>
      <c r="QYP9" s="27"/>
      <c r="QYS9" s="25"/>
      <c r="QYT9" s="26"/>
      <c r="QYU9" s="26"/>
      <c r="QYV9" s="26"/>
      <c r="QYW9" s="26"/>
      <c r="QYX9" s="27"/>
      <c r="QZA9" s="25"/>
      <c r="QZB9" s="26"/>
      <c r="QZC9" s="26"/>
      <c r="QZD9" s="26"/>
      <c r="QZE9" s="26"/>
      <c r="QZF9" s="27"/>
      <c r="QZI9" s="25"/>
      <c r="QZJ9" s="26"/>
      <c r="QZK9" s="26"/>
      <c r="QZL9" s="26"/>
      <c r="QZM9" s="26"/>
      <c r="QZN9" s="27"/>
      <c r="QZQ9" s="25"/>
      <c r="QZR9" s="26"/>
      <c r="QZS9" s="26"/>
      <c r="QZT9" s="26"/>
      <c r="QZU9" s="26"/>
      <c r="QZV9" s="27"/>
      <c r="QZY9" s="25"/>
      <c r="QZZ9" s="26"/>
      <c r="RAA9" s="26"/>
      <c r="RAB9" s="26"/>
      <c r="RAC9" s="26"/>
      <c r="RAD9" s="27"/>
      <c r="RAG9" s="25"/>
      <c r="RAH9" s="26"/>
      <c r="RAI9" s="26"/>
      <c r="RAJ9" s="26"/>
      <c r="RAK9" s="26"/>
      <c r="RAL9" s="27"/>
      <c r="RAO9" s="25"/>
      <c r="RAP9" s="26"/>
      <c r="RAQ9" s="26"/>
      <c r="RAR9" s="26"/>
      <c r="RAS9" s="26"/>
      <c r="RAT9" s="27"/>
      <c r="RAW9" s="25"/>
      <c r="RAX9" s="26"/>
      <c r="RAY9" s="26"/>
      <c r="RAZ9" s="26"/>
      <c r="RBA9" s="26"/>
      <c r="RBB9" s="27"/>
      <c r="RBE9" s="25"/>
      <c r="RBF9" s="26"/>
      <c r="RBG9" s="26"/>
      <c r="RBH9" s="26"/>
      <c r="RBI9" s="26"/>
      <c r="RBJ9" s="27"/>
      <c r="RBM9" s="25"/>
      <c r="RBN9" s="26"/>
      <c r="RBO9" s="26"/>
      <c r="RBP9" s="26"/>
      <c r="RBQ9" s="26"/>
      <c r="RBR9" s="27"/>
      <c r="RBU9" s="25"/>
      <c r="RBV9" s="26"/>
      <c r="RBW9" s="26"/>
      <c r="RBX9" s="26"/>
      <c r="RBY9" s="26"/>
      <c r="RBZ9" s="27"/>
      <c r="RCC9" s="25"/>
      <c r="RCD9" s="26"/>
      <c r="RCE9" s="26"/>
      <c r="RCF9" s="26"/>
      <c r="RCG9" s="26"/>
      <c r="RCH9" s="27"/>
      <c r="RCK9" s="25"/>
      <c r="RCL9" s="26"/>
      <c r="RCM9" s="26"/>
      <c r="RCN9" s="26"/>
      <c r="RCO9" s="26"/>
      <c r="RCP9" s="27"/>
      <c r="RCS9" s="25"/>
      <c r="RCT9" s="26"/>
      <c r="RCU9" s="26"/>
      <c r="RCV9" s="26"/>
      <c r="RCW9" s="26"/>
      <c r="RCX9" s="27"/>
      <c r="RDA9" s="25"/>
      <c r="RDB9" s="26"/>
      <c r="RDC9" s="26"/>
      <c r="RDD9" s="26"/>
      <c r="RDE9" s="26"/>
      <c r="RDF9" s="27"/>
      <c r="RDI9" s="25"/>
      <c r="RDJ9" s="26"/>
      <c r="RDK9" s="26"/>
      <c r="RDL9" s="26"/>
      <c r="RDM9" s="26"/>
      <c r="RDN9" s="27"/>
      <c r="RDQ9" s="25"/>
      <c r="RDR9" s="26"/>
      <c r="RDS9" s="26"/>
      <c r="RDT9" s="26"/>
      <c r="RDU9" s="26"/>
      <c r="RDV9" s="27"/>
      <c r="RDY9" s="25"/>
      <c r="RDZ9" s="26"/>
      <c r="REA9" s="26"/>
      <c r="REB9" s="26"/>
      <c r="REC9" s="26"/>
      <c r="RED9" s="27"/>
      <c r="REG9" s="25"/>
      <c r="REH9" s="26"/>
      <c r="REI9" s="26"/>
      <c r="REJ9" s="26"/>
      <c r="REK9" s="26"/>
      <c r="REL9" s="27"/>
      <c r="REO9" s="25"/>
      <c r="REP9" s="26"/>
      <c r="REQ9" s="26"/>
      <c r="RER9" s="26"/>
      <c r="RES9" s="26"/>
      <c r="RET9" s="27"/>
      <c r="REW9" s="25"/>
      <c r="REX9" s="26"/>
      <c r="REY9" s="26"/>
      <c r="REZ9" s="26"/>
      <c r="RFA9" s="26"/>
      <c r="RFB9" s="27"/>
      <c r="RFE9" s="25"/>
      <c r="RFF9" s="26"/>
      <c r="RFG9" s="26"/>
      <c r="RFH9" s="26"/>
      <c r="RFI9" s="26"/>
      <c r="RFJ9" s="27"/>
      <c r="RFM9" s="25"/>
      <c r="RFN9" s="26"/>
      <c r="RFO9" s="26"/>
      <c r="RFP9" s="26"/>
      <c r="RFQ9" s="26"/>
      <c r="RFR9" s="27"/>
      <c r="RFU9" s="25"/>
      <c r="RFV9" s="26"/>
      <c r="RFW9" s="26"/>
      <c r="RFX9" s="26"/>
      <c r="RFY9" s="26"/>
      <c r="RFZ9" s="27"/>
      <c r="RGC9" s="25"/>
      <c r="RGD9" s="26"/>
      <c r="RGE9" s="26"/>
      <c r="RGF9" s="26"/>
      <c r="RGG9" s="26"/>
      <c r="RGH9" s="27"/>
      <c r="RGK9" s="25"/>
      <c r="RGL9" s="26"/>
      <c r="RGM9" s="26"/>
      <c r="RGN9" s="26"/>
      <c r="RGO9" s="26"/>
      <c r="RGP9" s="27"/>
      <c r="RGS9" s="25"/>
      <c r="RGT9" s="26"/>
      <c r="RGU9" s="26"/>
      <c r="RGV9" s="26"/>
      <c r="RGW9" s="26"/>
      <c r="RGX9" s="27"/>
      <c r="RHA9" s="25"/>
      <c r="RHB9" s="26"/>
      <c r="RHC9" s="26"/>
      <c r="RHD9" s="26"/>
      <c r="RHE9" s="26"/>
      <c r="RHF9" s="27"/>
      <c r="RHI9" s="25"/>
      <c r="RHJ9" s="26"/>
      <c r="RHK9" s="26"/>
      <c r="RHL9" s="26"/>
      <c r="RHM9" s="26"/>
      <c r="RHN9" s="27"/>
      <c r="RHQ9" s="25"/>
      <c r="RHR9" s="26"/>
      <c r="RHS9" s="26"/>
      <c r="RHT9" s="26"/>
      <c r="RHU9" s="26"/>
      <c r="RHV9" s="27"/>
      <c r="RHY9" s="25"/>
      <c r="RHZ9" s="26"/>
      <c r="RIA9" s="26"/>
      <c r="RIB9" s="26"/>
      <c r="RIC9" s="26"/>
      <c r="RID9" s="27"/>
      <c r="RIG9" s="25"/>
      <c r="RIH9" s="26"/>
      <c r="RII9" s="26"/>
      <c r="RIJ9" s="26"/>
      <c r="RIK9" s="26"/>
      <c r="RIL9" s="27"/>
      <c r="RIO9" s="25"/>
      <c r="RIP9" s="26"/>
      <c r="RIQ9" s="26"/>
      <c r="RIR9" s="26"/>
      <c r="RIS9" s="26"/>
      <c r="RIT9" s="27"/>
      <c r="RIW9" s="25"/>
      <c r="RIX9" s="26"/>
      <c r="RIY9" s="26"/>
      <c r="RIZ9" s="26"/>
      <c r="RJA9" s="26"/>
      <c r="RJB9" s="27"/>
      <c r="RJE9" s="25"/>
      <c r="RJF9" s="26"/>
      <c r="RJG9" s="26"/>
      <c r="RJH9" s="26"/>
      <c r="RJI9" s="26"/>
      <c r="RJJ9" s="27"/>
      <c r="RJM9" s="25"/>
      <c r="RJN9" s="26"/>
      <c r="RJO9" s="26"/>
      <c r="RJP9" s="26"/>
      <c r="RJQ9" s="26"/>
      <c r="RJR9" s="27"/>
      <c r="RJU9" s="25"/>
      <c r="RJV9" s="26"/>
      <c r="RJW9" s="26"/>
      <c r="RJX9" s="26"/>
      <c r="RJY9" s="26"/>
      <c r="RJZ9" s="27"/>
      <c r="RKC9" s="25"/>
      <c r="RKD9" s="26"/>
      <c r="RKE9" s="26"/>
      <c r="RKF9" s="26"/>
      <c r="RKG9" s="26"/>
      <c r="RKH9" s="27"/>
      <c r="RKK9" s="25"/>
      <c r="RKL9" s="26"/>
      <c r="RKM9" s="26"/>
      <c r="RKN9" s="26"/>
      <c r="RKO9" s="26"/>
      <c r="RKP9" s="27"/>
      <c r="RKS9" s="25"/>
      <c r="RKT9" s="26"/>
      <c r="RKU9" s="26"/>
      <c r="RKV9" s="26"/>
      <c r="RKW9" s="26"/>
      <c r="RKX9" s="27"/>
      <c r="RLA9" s="25"/>
      <c r="RLB9" s="26"/>
      <c r="RLC9" s="26"/>
      <c r="RLD9" s="26"/>
      <c r="RLE9" s="26"/>
      <c r="RLF9" s="27"/>
      <c r="RLI9" s="25"/>
      <c r="RLJ9" s="26"/>
      <c r="RLK9" s="26"/>
      <c r="RLL9" s="26"/>
      <c r="RLM9" s="26"/>
      <c r="RLN9" s="27"/>
      <c r="RLQ9" s="25"/>
      <c r="RLR9" s="26"/>
      <c r="RLS9" s="26"/>
      <c r="RLT9" s="26"/>
      <c r="RLU9" s="26"/>
      <c r="RLV9" s="27"/>
      <c r="RLY9" s="25"/>
      <c r="RLZ9" s="26"/>
      <c r="RMA9" s="26"/>
      <c r="RMB9" s="26"/>
      <c r="RMC9" s="26"/>
      <c r="RMD9" s="27"/>
      <c r="RMG9" s="25"/>
      <c r="RMH9" s="26"/>
      <c r="RMI9" s="26"/>
      <c r="RMJ9" s="26"/>
      <c r="RMK9" s="26"/>
      <c r="RML9" s="27"/>
      <c r="RMO9" s="25"/>
      <c r="RMP9" s="26"/>
      <c r="RMQ9" s="26"/>
      <c r="RMR9" s="26"/>
      <c r="RMS9" s="26"/>
      <c r="RMT9" s="27"/>
      <c r="RMW9" s="25"/>
      <c r="RMX9" s="26"/>
      <c r="RMY9" s="26"/>
      <c r="RMZ9" s="26"/>
      <c r="RNA9" s="26"/>
      <c r="RNB9" s="27"/>
      <c r="RNE9" s="25"/>
      <c r="RNF9" s="26"/>
      <c r="RNG9" s="26"/>
      <c r="RNH9" s="26"/>
      <c r="RNI9" s="26"/>
      <c r="RNJ9" s="27"/>
      <c r="RNM9" s="25"/>
      <c r="RNN9" s="26"/>
      <c r="RNO9" s="26"/>
      <c r="RNP9" s="26"/>
      <c r="RNQ9" s="26"/>
      <c r="RNR9" s="27"/>
      <c r="RNU9" s="25"/>
      <c r="RNV9" s="26"/>
      <c r="RNW9" s="26"/>
      <c r="RNX9" s="26"/>
      <c r="RNY9" s="26"/>
      <c r="RNZ9" s="27"/>
      <c r="ROC9" s="25"/>
      <c r="ROD9" s="26"/>
      <c r="ROE9" s="26"/>
      <c r="ROF9" s="26"/>
      <c r="ROG9" s="26"/>
      <c r="ROH9" s="27"/>
      <c r="ROK9" s="25"/>
      <c r="ROL9" s="26"/>
      <c r="ROM9" s="26"/>
      <c r="RON9" s="26"/>
      <c r="ROO9" s="26"/>
      <c r="ROP9" s="27"/>
      <c r="ROS9" s="25"/>
      <c r="ROT9" s="26"/>
      <c r="ROU9" s="26"/>
      <c r="ROV9" s="26"/>
      <c r="ROW9" s="26"/>
      <c r="ROX9" s="27"/>
      <c r="RPA9" s="25"/>
      <c r="RPB9" s="26"/>
      <c r="RPC9" s="26"/>
      <c r="RPD9" s="26"/>
      <c r="RPE9" s="26"/>
      <c r="RPF9" s="27"/>
      <c r="RPI9" s="25"/>
      <c r="RPJ9" s="26"/>
      <c r="RPK9" s="26"/>
      <c r="RPL9" s="26"/>
      <c r="RPM9" s="26"/>
      <c r="RPN9" s="27"/>
      <c r="RPQ9" s="25"/>
      <c r="RPR9" s="26"/>
      <c r="RPS9" s="26"/>
      <c r="RPT9" s="26"/>
      <c r="RPU9" s="26"/>
      <c r="RPV9" s="27"/>
      <c r="RPY9" s="25"/>
      <c r="RPZ9" s="26"/>
      <c r="RQA9" s="26"/>
      <c r="RQB9" s="26"/>
      <c r="RQC9" s="26"/>
      <c r="RQD9" s="27"/>
      <c r="RQG9" s="25"/>
      <c r="RQH9" s="26"/>
      <c r="RQI9" s="26"/>
      <c r="RQJ9" s="26"/>
      <c r="RQK9" s="26"/>
      <c r="RQL9" s="27"/>
      <c r="RQO9" s="25"/>
      <c r="RQP9" s="26"/>
      <c r="RQQ9" s="26"/>
      <c r="RQR9" s="26"/>
      <c r="RQS9" s="26"/>
      <c r="RQT9" s="27"/>
      <c r="RQW9" s="25"/>
      <c r="RQX9" s="26"/>
      <c r="RQY9" s="26"/>
      <c r="RQZ9" s="26"/>
      <c r="RRA9" s="26"/>
      <c r="RRB9" s="27"/>
      <c r="RRE9" s="25"/>
      <c r="RRF9" s="26"/>
      <c r="RRG9" s="26"/>
      <c r="RRH9" s="26"/>
      <c r="RRI9" s="26"/>
      <c r="RRJ9" s="27"/>
      <c r="RRM9" s="25"/>
      <c r="RRN9" s="26"/>
      <c r="RRO9" s="26"/>
      <c r="RRP9" s="26"/>
      <c r="RRQ9" s="26"/>
      <c r="RRR9" s="27"/>
      <c r="RRU9" s="25"/>
      <c r="RRV9" s="26"/>
      <c r="RRW9" s="26"/>
      <c r="RRX9" s="26"/>
      <c r="RRY9" s="26"/>
      <c r="RRZ9" s="27"/>
      <c r="RSC9" s="25"/>
      <c r="RSD9" s="26"/>
      <c r="RSE9" s="26"/>
      <c r="RSF9" s="26"/>
      <c r="RSG9" s="26"/>
      <c r="RSH9" s="27"/>
      <c r="RSK9" s="25"/>
      <c r="RSL9" s="26"/>
      <c r="RSM9" s="26"/>
      <c r="RSN9" s="26"/>
      <c r="RSO9" s="26"/>
      <c r="RSP9" s="27"/>
      <c r="RSS9" s="25"/>
      <c r="RST9" s="26"/>
      <c r="RSU9" s="26"/>
      <c r="RSV9" s="26"/>
      <c r="RSW9" s="26"/>
      <c r="RSX9" s="27"/>
      <c r="RTA9" s="25"/>
      <c r="RTB9" s="26"/>
      <c r="RTC9" s="26"/>
      <c r="RTD9" s="26"/>
      <c r="RTE9" s="26"/>
      <c r="RTF9" s="27"/>
      <c r="RTI9" s="25"/>
      <c r="RTJ9" s="26"/>
      <c r="RTK9" s="26"/>
      <c r="RTL9" s="26"/>
      <c r="RTM9" s="26"/>
      <c r="RTN9" s="27"/>
      <c r="RTQ9" s="25"/>
      <c r="RTR9" s="26"/>
      <c r="RTS9" s="26"/>
      <c r="RTT9" s="26"/>
      <c r="RTU9" s="26"/>
      <c r="RTV9" s="27"/>
      <c r="RTY9" s="25"/>
      <c r="RTZ9" s="26"/>
      <c r="RUA9" s="26"/>
      <c r="RUB9" s="26"/>
      <c r="RUC9" s="26"/>
      <c r="RUD9" s="27"/>
      <c r="RUG9" s="25"/>
      <c r="RUH9" s="26"/>
      <c r="RUI9" s="26"/>
      <c r="RUJ9" s="26"/>
      <c r="RUK9" s="26"/>
      <c r="RUL9" s="27"/>
      <c r="RUO9" s="25"/>
      <c r="RUP9" s="26"/>
      <c r="RUQ9" s="26"/>
      <c r="RUR9" s="26"/>
      <c r="RUS9" s="26"/>
      <c r="RUT9" s="27"/>
      <c r="RUW9" s="25"/>
      <c r="RUX9" s="26"/>
      <c r="RUY9" s="26"/>
      <c r="RUZ9" s="26"/>
      <c r="RVA9" s="26"/>
      <c r="RVB9" s="27"/>
      <c r="RVE9" s="25"/>
      <c r="RVF9" s="26"/>
      <c r="RVG9" s="26"/>
      <c r="RVH9" s="26"/>
      <c r="RVI9" s="26"/>
      <c r="RVJ9" s="27"/>
      <c r="RVM9" s="25"/>
      <c r="RVN9" s="26"/>
      <c r="RVO9" s="26"/>
      <c r="RVP9" s="26"/>
      <c r="RVQ9" s="26"/>
      <c r="RVR9" s="27"/>
      <c r="RVU9" s="25"/>
      <c r="RVV9" s="26"/>
      <c r="RVW9" s="26"/>
      <c r="RVX9" s="26"/>
      <c r="RVY9" s="26"/>
      <c r="RVZ9" s="27"/>
      <c r="RWC9" s="25"/>
      <c r="RWD9" s="26"/>
      <c r="RWE9" s="26"/>
      <c r="RWF9" s="26"/>
      <c r="RWG9" s="26"/>
      <c r="RWH9" s="27"/>
      <c r="RWK9" s="25"/>
      <c r="RWL9" s="26"/>
      <c r="RWM9" s="26"/>
      <c r="RWN9" s="26"/>
      <c r="RWO9" s="26"/>
      <c r="RWP9" s="27"/>
      <c r="RWS9" s="25"/>
      <c r="RWT9" s="26"/>
      <c r="RWU9" s="26"/>
      <c r="RWV9" s="26"/>
      <c r="RWW9" s="26"/>
      <c r="RWX9" s="27"/>
      <c r="RXA9" s="25"/>
      <c r="RXB9" s="26"/>
      <c r="RXC9" s="26"/>
      <c r="RXD9" s="26"/>
      <c r="RXE9" s="26"/>
      <c r="RXF9" s="27"/>
      <c r="RXI9" s="25"/>
      <c r="RXJ9" s="26"/>
      <c r="RXK9" s="26"/>
      <c r="RXL9" s="26"/>
      <c r="RXM9" s="26"/>
      <c r="RXN9" s="27"/>
      <c r="RXQ9" s="25"/>
      <c r="RXR9" s="26"/>
      <c r="RXS9" s="26"/>
      <c r="RXT9" s="26"/>
      <c r="RXU9" s="26"/>
      <c r="RXV9" s="27"/>
      <c r="RXY9" s="25"/>
      <c r="RXZ9" s="26"/>
      <c r="RYA9" s="26"/>
      <c r="RYB9" s="26"/>
      <c r="RYC9" s="26"/>
      <c r="RYD9" s="27"/>
      <c r="RYG9" s="25"/>
      <c r="RYH9" s="26"/>
      <c r="RYI9" s="26"/>
      <c r="RYJ9" s="26"/>
      <c r="RYK9" s="26"/>
      <c r="RYL9" s="27"/>
      <c r="RYO9" s="25"/>
      <c r="RYP9" s="26"/>
      <c r="RYQ9" s="26"/>
      <c r="RYR9" s="26"/>
      <c r="RYS9" s="26"/>
      <c r="RYT9" s="27"/>
      <c r="RYW9" s="25"/>
      <c r="RYX9" s="26"/>
      <c r="RYY9" s="26"/>
      <c r="RYZ9" s="26"/>
      <c r="RZA9" s="26"/>
      <c r="RZB9" s="27"/>
      <c r="RZE9" s="25"/>
      <c r="RZF9" s="26"/>
      <c r="RZG9" s="26"/>
      <c r="RZH9" s="26"/>
      <c r="RZI9" s="26"/>
      <c r="RZJ9" s="27"/>
      <c r="RZM9" s="25"/>
      <c r="RZN9" s="26"/>
      <c r="RZO9" s="26"/>
      <c r="RZP9" s="26"/>
      <c r="RZQ9" s="26"/>
      <c r="RZR9" s="27"/>
      <c r="RZU9" s="25"/>
      <c r="RZV9" s="26"/>
      <c r="RZW9" s="26"/>
      <c r="RZX9" s="26"/>
      <c r="RZY9" s="26"/>
      <c r="RZZ9" s="27"/>
      <c r="SAC9" s="25"/>
      <c r="SAD9" s="26"/>
      <c r="SAE9" s="26"/>
      <c r="SAF9" s="26"/>
      <c r="SAG9" s="26"/>
      <c r="SAH9" s="27"/>
      <c r="SAK9" s="25"/>
      <c r="SAL9" s="26"/>
      <c r="SAM9" s="26"/>
      <c r="SAN9" s="26"/>
      <c r="SAO9" s="26"/>
      <c r="SAP9" s="27"/>
      <c r="SAS9" s="25"/>
      <c r="SAT9" s="26"/>
      <c r="SAU9" s="26"/>
      <c r="SAV9" s="26"/>
      <c r="SAW9" s="26"/>
      <c r="SAX9" s="27"/>
      <c r="SBA9" s="25"/>
      <c r="SBB9" s="26"/>
      <c r="SBC9" s="26"/>
      <c r="SBD9" s="26"/>
      <c r="SBE9" s="26"/>
      <c r="SBF9" s="27"/>
      <c r="SBI9" s="25"/>
      <c r="SBJ9" s="26"/>
      <c r="SBK9" s="26"/>
      <c r="SBL9" s="26"/>
      <c r="SBM9" s="26"/>
      <c r="SBN9" s="27"/>
      <c r="SBQ9" s="25"/>
      <c r="SBR9" s="26"/>
      <c r="SBS9" s="26"/>
      <c r="SBT9" s="26"/>
      <c r="SBU9" s="26"/>
      <c r="SBV9" s="27"/>
      <c r="SBY9" s="25"/>
      <c r="SBZ9" s="26"/>
      <c r="SCA9" s="26"/>
      <c r="SCB9" s="26"/>
      <c r="SCC9" s="26"/>
      <c r="SCD9" s="27"/>
      <c r="SCG9" s="25"/>
      <c r="SCH9" s="26"/>
      <c r="SCI9" s="26"/>
      <c r="SCJ9" s="26"/>
      <c r="SCK9" s="26"/>
      <c r="SCL9" s="27"/>
      <c r="SCO9" s="25"/>
      <c r="SCP9" s="26"/>
      <c r="SCQ9" s="26"/>
      <c r="SCR9" s="26"/>
      <c r="SCS9" s="26"/>
      <c r="SCT9" s="27"/>
      <c r="SCW9" s="25"/>
      <c r="SCX9" s="26"/>
      <c r="SCY9" s="26"/>
      <c r="SCZ9" s="26"/>
      <c r="SDA9" s="26"/>
      <c r="SDB9" s="27"/>
      <c r="SDE9" s="25"/>
      <c r="SDF9" s="26"/>
      <c r="SDG9" s="26"/>
      <c r="SDH9" s="26"/>
      <c r="SDI9" s="26"/>
      <c r="SDJ9" s="27"/>
      <c r="SDM9" s="25"/>
      <c r="SDN9" s="26"/>
      <c r="SDO9" s="26"/>
      <c r="SDP9" s="26"/>
      <c r="SDQ9" s="26"/>
      <c r="SDR9" s="27"/>
      <c r="SDU9" s="25"/>
      <c r="SDV9" s="26"/>
      <c r="SDW9" s="26"/>
      <c r="SDX9" s="26"/>
      <c r="SDY9" s="26"/>
      <c r="SDZ9" s="27"/>
      <c r="SEC9" s="25"/>
      <c r="SED9" s="26"/>
      <c r="SEE9" s="26"/>
      <c r="SEF9" s="26"/>
      <c r="SEG9" s="26"/>
      <c r="SEH9" s="27"/>
      <c r="SEK9" s="25"/>
      <c r="SEL9" s="26"/>
      <c r="SEM9" s="26"/>
      <c r="SEN9" s="26"/>
      <c r="SEO9" s="26"/>
      <c r="SEP9" s="27"/>
      <c r="SES9" s="25"/>
      <c r="SET9" s="26"/>
      <c r="SEU9" s="26"/>
      <c r="SEV9" s="26"/>
      <c r="SEW9" s="26"/>
      <c r="SEX9" s="27"/>
      <c r="SFA9" s="25"/>
      <c r="SFB9" s="26"/>
      <c r="SFC9" s="26"/>
      <c r="SFD9" s="26"/>
      <c r="SFE9" s="26"/>
      <c r="SFF9" s="27"/>
      <c r="SFI9" s="25"/>
      <c r="SFJ9" s="26"/>
      <c r="SFK9" s="26"/>
      <c r="SFL9" s="26"/>
      <c r="SFM9" s="26"/>
      <c r="SFN9" s="27"/>
      <c r="SFQ9" s="25"/>
      <c r="SFR9" s="26"/>
      <c r="SFS9" s="26"/>
      <c r="SFT9" s="26"/>
      <c r="SFU9" s="26"/>
      <c r="SFV9" s="27"/>
      <c r="SFY9" s="25"/>
      <c r="SFZ9" s="26"/>
      <c r="SGA9" s="26"/>
      <c r="SGB9" s="26"/>
      <c r="SGC9" s="26"/>
      <c r="SGD9" s="27"/>
      <c r="SGG9" s="25"/>
      <c r="SGH9" s="26"/>
      <c r="SGI9" s="26"/>
      <c r="SGJ9" s="26"/>
      <c r="SGK9" s="26"/>
      <c r="SGL9" s="27"/>
      <c r="SGO9" s="25"/>
      <c r="SGP9" s="26"/>
      <c r="SGQ9" s="26"/>
      <c r="SGR9" s="26"/>
      <c r="SGS9" s="26"/>
      <c r="SGT9" s="27"/>
      <c r="SGW9" s="25"/>
      <c r="SGX9" s="26"/>
      <c r="SGY9" s="26"/>
      <c r="SGZ9" s="26"/>
      <c r="SHA9" s="26"/>
      <c r="SHB9" s="27"/>
      <c r="SHE9" s="25"/>
      <c r="SHF9" s="26"/>
      <c r="SHG9" s="26"/>
      <c r="SHH9" s="26"/>
      <c r="SHI9" s="26"/>
      <c r="SHJ9" s="27"/>
      <c r="SHM9" s="25"/>
      <c r="SHN9" s="26"/>
      <c r="SHO9" s="26"/>
      <c r="SHP9" s="26"/>
      <c r="SHQ9" s="26"/>
      <c r="SHR9" s="27"/>
      <c r="SHU9" s="25"/>
      <c r="SHV9" s="26"/>
      <c r="SHW9" s="26"/>
      <c r="SHX9" s="26"/>
      <c r="SHY9" s="26"/>
      <c r="SHZ9" s="27"/>
      <c r="SIC9" s="25"/>
      <c r="SID9" s="26"/>
      <c r="SIE9" s="26"/>
      <c r="SIF9" s="26"/>
      <c r="SIG9" s="26"/>
      <c r="SIH9" s="27"/>
      <c r="SIK9" s="25"/>
      <c r="SIL9" s="26"/>
      <c r="SIM9" s="26"/>
      <c r="SIN9" s="26"/>
      <c r="SIO9" s="26"/>
      <c r="SIP9" s="27"/>
      <c r="SIS9" s="25"/>
      <c r="SIT9" s="26"/>
      <c r="SIU9" s="26"/>
      <c r="SIV9" s="26"/>
      <c r="SIW9" s="26"/>
      <c r="SIX9" s="27"/>
      <c r="SJA9" s="25"/>
      <c r="SJB9" s="26"/>
      <c r="SJC9" s="26"/>
      <c r="SJD9" s="26"/>
      <c r="SJE9" s="26"/>
      <c r="SJF9" s="27"/>
      <c r="SJI9" s="25"/>
      <c r="SJJ9" s="26"/>
      <c r="SJK9" s="26"/>
      <c r="SJL9" s="26"/>
      <c r="SJM9" s="26"/>
      <c r="SJN9" s="27"/>
      <c r="SJQ9" s="25"/>
      <c r="SJR9" s="26"/>
      <c r="SJS9" s="26"/>
      <c r="SJT9" s="26"/>
      <c r="SJU9" s="26"/>
      <c r="SJV9" s="27"/>
      <c r="SJY9" s="25"/>
      <c r="SJZ9" s="26"/>
      <c r="SKA9" s="26"/>
      <c r="SKB9" s="26"/>
      <c r="SKC9" s="26"/>
      <c r="SKD9" s="27"/>
      <c r="SKG9" s="25"/>
      <c r="SKH9" s="26"/>
      <c r="SKI9" s="26"/>
      <c r="SKJ9" s="26"/>
      <c r="SKK9" s="26"/>
      <c r="SKL9" s="27"/>
      <c r="SKO9" s="25"/>
      <c r="SKP9" s="26"/>
      <c r="SKQ9" s="26"/>
      <c r="SKR9" s="26"/>
      <c r="SKS9" s="26"/>
      <c r="SKT9" s="27"/>
      <c r="SKW9" s="25"/>
      <c r="SKX9" s="26"/>
      <c r="SKY9" s="26"/>
      <c r="SKZ9" s="26"/>
      <c r="SLA9" s="26"/>
      <c r="SLB9" s="27"/>
      <c r="SLE9" s="25"/>
      <c r="SLF9" s="26"/>
      <c r="SLG9" s="26"/>
      <c r="SLH9" s="26"/>
      <c r="SLI9" s="26"/>
      <c r="SLJ9" s="27"/>
      <c r="SLM9" s="25"/>
      <c r="SLN9" s="26"/>
      <c r="SLO9" s="26"/>
      <c r="SLP9" s="26"/>
      <c r="SLQ9" s="26"/>
      <c r="SLR9" s="27"/>
      <c r="SLU9" s="25"/>
      <c r="SLV9" s="26"/>
      <c r="SLW9" s="26"/>
      <c r="SLX9" s="26"/>
      <c r="SLY9" s="26"/>
      <c r="SLZ9" s="27"/>
      <c r="SMC9" s="25"/>
      <c r="SMD9" s="26"/>
      <c r="SME9" s="26"/>
      <c r="SMF9" s="26"/>
      <c r="SMG9" s="26"/>
      <c r="SMH9" s="27"/>
      <c r="SMK9" s="25"/>
      <c r="SML9" s="26"/>
      <c r="SMM9" s="26"/>
      <c r="SMN9" s="26"/>
      <c r="SMO9" s="26"/>
      <c r="SMP9" s="27"/>
      <c r="SMS9" s="25"/>
      <c r="SMT9" s="26"/>
      <c r="SMU9" s="26"/>
      <c r="SMV9" s="26"/>
      <c r="SMW9" s="26"/>
      <c r="SMX9" s="27"/>
      <c r="SNA9" s="25"/>
      <c r="SNB9" s="26"/>
      <c r="SNC9" s="26"/>
      <c r="SND9" s="26"/>
      <c r="SNE9" s="26"/>
      <c r="SNF9" s="27"/>
      <c r="SNI9" s="25"/>
      <c r="SNJ9" s="26"/>
      <c r="SNK9" s="26"/>
      <c r="SNL9" s="26"/>
      <c r="SNM9" s="26"/>
      <c r="SNN9" s="27"/>
      <c r="SNQ9" s="25"/>
      <c r="SNR9" s="26"/>
      <c r="SNS9" s="26"/>
      <c r="SNT9" s="26"/>
      <c r="SNU9" s="26"/>
      <c r="SNV9" s="27"/>
      <c r="SNY9" s="25"/>
      <c r="SNZ9" s="26"/>
      <c r="SOA9" s="26"/>
      <c r="SOB9" s="26"/>
      <c r="SOC9" s="26"/>
      <c r="SOD9" s="27"/>
      <c r="SOG9" s="25"/>
      <c r="SOH9" s="26"/>
      <c r="SOI9" s="26"/>
      <c r="SOJ9" s="26"/>
      <c r="SOK9" s="26"/>
      <c r="SOL9" s="27"/>
      <c r="SOO9" s="25"/>
      <c r="SOP9" s="26"/>
      <c r="SOQ9" s="26"/>
      <c r="SOR9" s="26"/>
      <c r="SOS9" s="26"/>
      <c r="SOT9" s="27"/>
      <c r="SOW9" s="25"/>
      <c r="SOX9" s="26"/>
      <c r="SOY9" s="26"/>
      <c r="SOZ9" s="26"/>
      <c r="SPA9" s="26"/>
      <c r="SPB9" s="27"/>
      <c r="SPE9" s="25"/>
      <c r="SPF9" s="26"/>
      <c r="SPG9" s="26"/>
      <c r="SPH9" s="26"/>
      <c r="SPI9" s="26"/>
      <c r="SPJ9" s="27"/>
      <c r="SPM9" s="25"/>
      <c r="SPN9" s="26"/>
      <c r="SPO9" s="26"/>
      <c r="SPP9" s="26"/>
      <c r="SPQ9" s="26"/>
      <c r="SPR9" s="27"/>
      <c r="SPU9" s="25"/>
      <c r="SPV9" s="26"/>
      <c r="SPW9" s="26"/>
      <c r="SPX9" s="26"/>
      <c r="SPY9" s="26"/>
      <c r="SPZ9" s="27"/>
      <c r="SQC9" s="25"/>
      <c r="SQD9" s="26"/>
      <c r="SQE9" s="26"/>
      <c r="SQF9" s="26"/>
      <c r="SQG9" s="26"/>
      <c r="SQH9" s="27"/>
      <c r="SQK9" s="25"/>
      <c r="SQL9" s="26"/>
      <c r="SQM9" s="26"/>
      <c r="SQN9" s="26"/>
      <c r="SQO9" s="26"/>
      <c r="SQP9" s="27"/>
      <c r="SQS9" s="25"/>
      <c r="SQT9" s="26"/>
      <c r="SQU9" s="26"/>
      <c r="SQV9" s="26"/>
      <c r="SQW9" s="26"/>
      <c r="SQX9" s="27"/>
      <c r="SRA9" s="25"/>
      <c r="SRB9" s="26"/>
      <c r="SRC9" s="26"/>
      <c r="SRD9" s="26"/>
      <c r="SRE9" s="26"/>
      <c r="SRF9" s="27"/>
      <c r="SRI9" s="25"/>
      <c r="SRJ9" s="26"/>
      <c r="SRK9" s="26"/>
      <c r="SRL9" s="26"/>
      <c r="SRM9" s="26"/>
      <c r="SRN9" s="27"/>
      <c r="SRQ9" s="25"/>
      <c r="SRR9" s="26"/>
      <c r="SRS9" s="26"/>
      <c r="SRT9" s="26"/>
      <c r="SRU9" s="26"/>
      <c r="SRV9" s="27"/>
      <c r="SRY9" s="25"/>
      <c r="SRZ9" s="26"/>
      <c r="SSA9" s="26"/>
      <c r="SSB9" s="26"/>
      <c r="SSC9" s="26"/>
      <c r="SSD9" s="27"/>
      <c r="SSG9" s="25"/>
      <c r="SSH9" s="26"/>
      <c r="SSI9" s="26"/>
      <c r="SSJ9" s="26"/>
      <c r="SSK9" s="26"/>
      <c r="SSL9" s="27"/>
      <c r="SSO9" s="25"/>
      <c r="SSP9" s="26"/>
      <c r="SSQ9" s="26"/>
      <c r="SSR9" s="26"/>
      <c r="SSS9" s="26"/>
      <c r="SST9" s="27"/>
      <c r="SSW9" s="25"/>
      <c r="SSX9" s="26"/>
      <c r="SSY9" s="26"/>
      <c r="SSZ9" s="26"/>
      <c r="STA9" s="26"/>
      <c r="STB9" s="27"/>
      <c r="STE9" s="25"/>
      <c r="STF9" s="26"/>
      <c r="STG9" s="26"/>
      <c r="STH9" s="26"/>
      <c r="STI9" s="26"/>
      <c r="STJ9" s="27"/>
      <c r="STM9" s="25"/>
      <c r="STN9" s="26"/>
      <c r="STO9" s="26"/>
      <c r="STP9" s="26"/>
      <c r="STQ9" s="26"/>
      <c r="STR9" s="27"/>
      <c r="STU9" s="25"/>
      <c r="STV9" s="26"/>
      <c r="STW9" s="26"/>
      <c r="STX9" s="26"/>
      <c r="STY9" s="26"/>
      <c r="STZ9" s="27"/>
      <c r="SUC9" s="25"/>
      <c r="SUD9" s="26"/>
      <c r="SUE9" s="26"/>
      <c r="SUF9" s="26"/>
      <c r="SUG9" s="26"/>
      <c r="SUH9" s="27"/>
      <c r="SUK9" s="25"/>
      <c r="SUL9" s="26"/>
      <c r="SUM9" s="26"/>
      <c r="SUN9" s="26"/>
      <c r="SUO9" s="26"/>
      <c r="SUP9" s="27"/>
      <c r="SUS9" s="25"/>
      <c r="SUT9" s="26"/>
      <c r="SUU9" s="26"/>
      <c r="SUV9" s="26"/>
      <c r="SUW9" s="26"/>
      <c r="SUX9" s="27"/>
      <c r="SVA9" s="25"/>
      <c r="SVB9" s="26"/>
      <c r="SVC9" s="26"/>
      <c r="SVD9" s="26"/>
      <c r="SVE9" s="26"/>
      <c r="SVF9" s="27"/>
      <c r="SVI9" s="25"/>
      <c r="SVJ9" s="26"/>
      <c r="SVK9" s="26"/>
      <c r="SVL9" s="26"/>
      <c r="SVM9" s="26"/>
      <c r="SVN9" s="27"/>
      <c r="SVQ9" s="25"/>
      <c r="SVR9" s="26"/>
      <c r="SVS9" s="26"/>
      <c r="SVT9" s="26"/>
      <c r="SVU9" s="26"/>
      <c r="SVV9" s="27"/>
      <c r="SVY9" s="25"/>
      <c r="SVZ9" s="26"/>
      <c r="SWA9" s="26"/>
      <c r="SWB9" s="26"/>
      <c r="SWC9" s="26"/>
      <c r="SWD9" s="27"/>
      <c r="SWG9" s="25"/>
      <c r="SWH9" s="26"/>
      <c r="SWI9" s="26"/>
      <c r="SWJ9" s="26"/>
      <c r="SWK9" s="26"/>
      <c r="SWL9" s="27"/>
      <c r="SWO9" s="25"/>
      <c r="SWP9" s="26"/>
      <c r="SWQ9" s="26"/>
      <c r="SWR9" s="26"/>
      <c r="SWS9" s="26"/>
      <c r="SWT9" s="27"/>
      <c r="SWW9" s="25"/>
      <c r="SWX9" s="26"/>
      <c r="SWY9" s="26"/>
      <c r="SWZ9" s="26"/>
      <c r="SXA9" s="26"/>
      <c r="SXB9" s="27"/>
      <c r="SXE9" s="25"/>
      <c r="SXF9" s="26"/>
      <c r="SXG9" s="26"/>
      <c r="SXH9" s="26"/>
      <c r="SXI9" s="26"/>
      <c r="SXJ9" s="27"/>
      <c r="SXM9" s="25"/>
      <c r="SXN9" s="26"/>
      <c r="SXO9" s="26"/>
      <c r="SXP9" s="26"/>
      <c r="SXQ9" s="26"/>
      <c r="SXR9" s="27"/>
      <c r="SXU9" s="25"/>
      <c r="SXV9" s="26"/>
      <c r="SXW9" s="26"/>
      <c r="SXX9" s="26"/>
      <c r="SXY9" s="26"/>
      <c r="SXZ9" s="27"/>
      <c r="SYC9" s="25"/>
      <c r="SYD9" s="26"/>
      <c r="SYE9" s="26"/>
      <c r="SYF9" s="26"/>
      <c r="SYG9" s="26"/>
      <c r="SYH9" s="27"/>
      <c r="SYK9" s="25"/>
      <c r="SYL9" s="26"/>
      <c r="SYM9" s="26"/>
      <c r="SYN9" s="26"/>
      <c r="SYO9" s="26"/>
      <c r="SYP9" s="27"/>
      <c r="SYS9" s="25"/>
      <c r="SYT9" s="26"/>
      <c r="SYU9" s="26"/>
      <c r="SYV9" s="26"/>
      <c r="SYW9" s="26"/>
      <c r="SYX9" s="27"/>
      <c r="SZA9" s="25"/>
      <c r="SZB9" s="26"/>
      <c r="SZC9" s="26"/>
      <c r="SZD9" s="26"/>
      <c r="SZE9" s="26"/>
      <c r="SZF9" s="27"/>
      <c r="SZI9" s="25"/>
      <c r="SZJ9" s="26"/>
      <c r="SZK9" s="26"/>
      <c r="SZL9" s="26"/>
      <c r="SZM9" s="26"/>
      <c r="SZN9" s="27"/>
      <c r="SZQ9" s="25"/>
      <c r="SZR9" s="26"/>
      <c r="SZS9" s="26"/>
      <c r="SZT9" s="26"/>
      <c r="SZU9" s="26"/>
      <c r="SZV9" s="27"/>
      <c r="SZY9" s="25"/>
      <c r="SZZ9" s="26"/>
      <c r="TAA9" s="26"/>
      <c r="TAB9" s="26"/>
      <c r="TAC9" s="26"/>
      <c r="TAD9" s="27"/>
      <c r="TAG9" s="25"/>
      <c r="TAH9" s="26"/>
      <c r="TAI9" s="26"/>
      <c r="TAJ9" s="26"/>
      <c r="TAK9" s="26"/>
      <c r="TAL9" s="27"/>
      <c r="TAO9" s="25"/>
      <c r="TAP9" s="26"/>
      <c r="TAQ9" s="26"/>
      <c r="TAR9" s="26"/>
      <c r="TAS9" s="26"/>
      <c r="TAT9" s="27"/>
      <c r="TAW9" s="25"/>
      <c r="TAX9" s="26"/>
      <c r="TAY9" s="26"/>
      <c r="TAZ9" s="26"/>
      <c r="TBA9" s="26"/>
      <c r="TBB9" s="27"/>
      <c r="TBE9" s="25"/>
      <c r="TBF9" s="26"/>
      <c r="TBG9" s="26"/>
      <c r="TBH9" s="26"/>
      <c r="TBI9" s="26"/>
      <c r="TBJ9" s="27"/>
      <c r="TBM9" s="25"/>
      <c r="TBN9" s="26"/>
      <c r="TBO9" s="26"/>
      <c r="TBP9" s="26"/>
      <c r="TBQ9" s="26"/>
      <c r="TBR9" s="27"/>
      <c r="TBU9" s="25"/>
      <c r="TBV9" s="26"/>
      <c r="TBW9" s="26"/>
      <c r="TBX9" s="26"/>
      <c r="TBY9" s="26"/>
      <c r="TBZ9" s="27"/>
      <c r="TCC9" s="25"/>
      <c r="TCD9" s="26"/>
      <c r="TCE9" s="26"/>
      <c r="TCF9" s="26"/>
      <c r="TCG9" s="26"/>
      <c r="TCH9" s="27"/>
      <c r="TCK9" s="25"/>
      <c r="TCL9" s="26"/>
      <c r="TCM9" s="26"/>
      <c r="TCN9" s="26"/>
      <c r="TCO9" s="26"/>
      <c r="TCP9" s="27"/>
      <c r="TCS9" s="25"/>
      <c r="TCT9" s="26"/>
      <c r="TCU9" s="26"/>
      <c r="TCV9" s="26"/>
      <c r="TCW9" s="26"/>
      <c r="TCX9" s="27"/>
      <c r="TDA9" s="25"/>
      <c r="TDB9" s="26"/>
      <c r="TDC9" s="26"/>
      <c r="TDD9" s="26"/>
      <c r="TDE9" s="26"/>
      <c r="TDF9" s="27"/>
      <c r="TDI9" s="25"/>
      <c r="TDJ9" s="26"/>
      <c r="TDK9" s="26"/>
      <c r="TDL9" s="26"/>
      <c r="TDM9" s="26"/>
      <c r="TDN9" s="27"/>
      <c r="TDQ9" s="25"/>
      <c r="TDR9" s="26"/>
      <c r="TDS9" s="26"/>
      <c r="TDT9" s="26"/>
      <c r="TDU9" s="26"/>
      <c r="TDV9" s="27"/>
      <c r="TDY9" s="25"/>
      <c r="TDZ9" s="26"/>
      <c r="TEA9" s="26"/>
      <c r="TEB9" s="26"/>
      <c r="TEC9" s="26"/>
      <c r="TED9" s="27"/>
      <c r="TEG9" s="25"/>
      <c r="TEH9" s="26"/>
      <c r="TEI9" s="26"/>
      <c r="TEJ9" s="26"/>
      <c r="TEK9" s="26"/>
      <c r="TEL9" s="27"/>
      <c r="TEO9" s="25"/>
      <c r="TEP9" s="26"/>
      <c r="TEQ9" s="26"/>
      <c r="TER9" s="26"/>
      <c r="TES9" s="26"/>
      <c r="TET9" s="27"/>
      <c r="TEW9" s="25"/>
      <c r="TEX9" s="26"/>
      <c r="TEY9" s="26"/>
      <c r="TEZ9" s="26"/>
      <c r="TFA9" s="26"/>
      <c r="TFB9" s="27"/>
      <c r="TFE9" s="25"/>
      <c r="TFF9" s="26"/>
      <c r="TFG9" s="26"/>
      <c r="TFH9" s="26"/>
      <c r="TFI9" s="26"/>
      <c r="TFJ9" s="27"/>
      <c r="TFM9" s="25"/>
      <c r="TFN9" s="26"/>
      <c r="TFO9" s="26"/>
      <c r="TFP9" s="26"/>
      <c r="TFQ9" s="26"/>
      <c r="TFR9" s="27"/>
      <c r="TFU9" s="25"/>
      <c r="TFV9" s="26"/>
      <c r="TFW9" s="26"/>
      <c r="TFX9" s="26"/>
      <c r="TFY9" s="26"/>
      <c r="TFZ9" s="27"/>
      <c r="TGC9" s="25"/>
      <c r="TGD9" s="26"/>
      <c r="TGE9" s="26"/>
      <c r="TGF9" s="26"/>
      <c r="TGG9" s="26"/>
      <c r="TGH9" s="27"/>
      <c r="TGK9" s="25"/>
      <c r="TGL9" s="26"/>
      <c r="TGM9" s="26"/>
      <c r="TGN9" s="26"/>
      <c r="TGO9" s="26"/>
      <c r="TGP9" s="27"/>
      <c r="TGS9" s="25"/>
      <c r="TGT9" s="26"/>
      <c r="TGU9" s="26"/>
      <c r="TGV9" s="26"/>
      <c r="TGW9" s="26"/>
      <c r="TGX9" s="27"/>
      <c r="THA9" s="25"/>
      <c r="THB9" s="26"/>
      <c r="THC9" s="26"/>
      <c r="THD9" s="26"/>
      <c r="THE9" s="26"/>
      <c r="THF9" s="27"/>
      <c r="THI9" s="25"/>
      <c r="THJ9" s="26"/>
      <c r="THK9" s="26"/>
      <c r="THL9" s="26"/>
      <c r="THM9" s="26"/>
      <c r="THN9" s="27"/>
      <c r="THQ9" s="25"/>
      <c r="THR9" s="26"/>
      <c r="THS9" s="26"/>
      <c r="THT9" s="26"/>
      <c r="THU9" s="26"/>
      <c r="THV9" s="27"/>
      <c r="THY9" s="25"/>
      <c r="THZ9" s="26"/>
      <c r="TIA9" s="26"/>
      <c r="TIB9" s="26"/>
      <c r="TIC9" s="26"/>
      <c r="TID9" s="27"/>
      <c r="TIG9" s="25"/>
      <c r="TIH9" s="26"/>
      <c r="TII9" s="26"/>
      <c r="TIJ9" s="26"/>
      <c r="TIK9" s="26"/>
      <c r="TIL9" s="27"/>
      <c r="TIO9" s="25"/>
      <c r="TIP9" s="26"/>
      <c r="TIQ9" s="26"/>
      <c r="TIR9" s="26"/>
      <c r="TIS9" s="26"/>
      <c r="TIT9" s="27"/>
      <c r="TIW9" s="25"/>
      <c r="TIX9" s="26"/>
      <c r="TIY9" s="26"/>
      <c r="TIZ9" s="26"/>
      <c r="TJA9" s="26"/>
      <c r="TJB9" s="27"/>
      <c r="TJE9" s="25"/>
      <c r="TJF9" s="26"/>
      <c r="TJG9" s="26"/>
      <c r="TJH9" s="26"/>
      <c r="TJI9" s="26"/>
      <c r="TJJ9" s="27"/>
      <c r="TJM9" s="25"/>
      <c r="TJN9" s="26"/>
      <c r="TJO9" s="26"/>
      <c r="TJP9" s="26"/>
      <c r="TJQ9" s="26"/>
      <c r="TJR9" s="27"/>
      <c r="TJU9" s="25"/>
      <c r="TJV9" s="26"/>
      <c r="TJW9" s="26"/>
      <c r="TJX9" s="26"/>
      <c r="TJY9" s="26"/>
      <c r="TJZ9" s="27"/>
      <c r="TKC9" s="25"/>
      <c r="TKD9" s="26"/>
      <c r="TKE9" s="26"/>
      <c r="TKF9" s="26"/>
      <c r="TKG9" s="26"/>
      <c r="TKH9" s="27"/>
      <c r="TKK9" s="25"/>
      <c r="TKL9" s="26"/>
      <c r="TKM9" s="26"/>
      <c r="TKN9" s="26"/>
      <c r="TKO9" s="26"/>
      <c r="TKP9" s="27"/>
      <c r="TKS9" s="25"/>
      <c r="TKT9" s="26"/>
      <c r="TKU9" s="26"/>
      <c r="TKV9" s="26"/>
      <c r="TKW9" s="26"/>
      <c r="TKX9" s="27"/>
      <c r="TLA9" s="25"/>
      <c r="TLB9" s="26"/>
      <c r="TLC9" s="26"/>
      <c r="TLD9" s="26"/>
      <c r="TLE9" s="26"/>
      <c r="TLF9" s="27"/>
      <c r="TLI9" s="25"/>
      <c r="TLJ9" s="26"/>
      <c r="TLK9" s="26"/>
      <c r="TLL9" s="26"/>
      <c r="TLM9" s="26"/>
      <c r="TLN9" s="27"/>
      <c r="TLQ9" s="25"/>
      <c r="TLR9" s="26"/>
      <c r="TLS9" s="26"/>
      <c r="TLT9" s="26"/>
      <c r="TLU9" s="26"/>
      <c r="TLV9" s="27"/>
      <c r="TLY9" s="25"/>
      <c r="TLZ9" s="26"/>
      <c r="TMA9" s="26"/>
      <c r="TMB9" s="26"/>
      <c r="TMC9" s="26"/>
      <c r="TMD9" s="27"/>
      <c r="TMG9" s="25"/>
      <c r="TMH9" s="26"/>
      <c r="TMI9" s="26"/>
      <c r="TMJ9" s="26"/>
      <c r="TMK9" s="26"/>
      <c r="TML9" s="27"/>
      <c r="TMO9" s="25"/>
      <c r="TMP9" s="26"/>
      <c r="TMQ9" s="26"/>
      <c r="TMR9" s="26"/>
      <c r="TMS9" s="26"/>
      <c r="TMT9" s="27"/>
      <c r="TMW9" s="25"/>
      <c r="TMX9" s="26"/>
      <c r="TMY9" s="26"/>
      <c r="TMZ9" s="26"/>
      <c r="TNA9" s="26"/>
      <c r="TNB9" s="27"/>
      <c r="TNE9" s="25"/>
      <c r="TNF9" s="26"/>
      <c r="TNG9" s="26"/>
      <c r="TNH9" s="26"/>
      <c r="TNI9" s="26"/>
      <c r="TNJ9" s="27"/>
      <c r="TNM9" s="25"/>
      <c r="TNN9" s="26"/>
      <c r="TNO9" s="26"/>
      <c r="TNP9" s="26"/>
      <c r="TNQ9" s="26"/>
      <c r="TNR9" s="27"/>
      <c r="TNU9" s="25"/>
      <c r="TNV9" s="26"/>
      <c r="TNW9" s="26"/>
      <c r="TNX9" s="26"/>
      <c r="TNY9" s="26"/>
      <c r="TNZ9" s="27"/>
      <c r="TOC9" s="25"/>
      <c r="TOD9" s="26"/>
      <c r="TOE9" s="26"/>
      <c r="TOF9" s="26"/>
      <c r="TOG9" s="26"/>
      <c r="TOH9" s="27"/>
      <c r="TOK9" s="25"/>
      <c r="TOL9" s="26"/>
      <c r="TOM9" s="26"/>
      <c r="TON9" s="26"/>
      <c r="TOO9" s="26"/>
      <c r="TOP9" s="27"/>
      <c r="TOS9" s="25"/>
      <c r="TOT9" s="26"/>
      <c r="TOU9" s="26"/>
      <c r="TOV9" s="26"/>
      <c r="TOW9" s="26"/>
      <c r="TOX9" s="27"/>
      <c r="TPA9" s="25"/>
      <c r="TPB9" s="26"/>
      <c r="TPC9" s="26"/>
      <c r="TPD9" s="26"/>
      <c r="TPE9" s="26"/>
      <c r="TPF9" s="27"/>
      <c r="TPI9" s="25"/>
      <c r="TPJ9" s="26"/>
      <c r="TPK9" s="26"/>
      <c r="TPL9" s="26"/>
      <c r="TPM9" s="26"/>
      <c r="TPN9" s="27"/>
      <c r="TPQ9" s="25"/>
      <c r="TPR9" s="26"/>
      <c r="TPS9" s="26"/>
      <c r="TPT9" s="26"/>
      <c r="TPU9" s="26"/>
      <c r="TPV9" s="27"/>
      <c r="TPY9" s="25"/>
      <c r="TPZ9" s="26"/>
      <c r="TQA9" s="26"/>
      <c r="TQB9" s="26"/>
      <c r="TQC9" s="26"/>
      <c r="TQD9" s="27"/>
      <c r="TQG9" s="25"/>
      <c r="TQH9" s="26"/>
      <c r="TQI9" s="26"/>
      <c r="TQJ9" s="26"/>
      <c r="TQK9" s="26"/>
      <c r="TQL9" s="27"/>
      <c r="TQO9" s="25"/>
      <c r="TQP9" s="26"/>
      <c r="TQQ9" s="26"/>
      <c r="TQR9" s="26"/>
      <c r="TQS9" s="26"/>
      <c r="TQT9" s="27"/>
      <c r="TQW9" s="25"/>
      <c r="TQX9" s="26"/>
      <c r="TQY9" s="26"/>
      <c r="TQZ9" s="26"/>
      <c r="TRA9" s="26"/>
      <c r="TRB9" s="27"/>
      <c r="TRE9" s="25"/>
      <c r="TRF9" s="26"/>
      <c r="TRG9" s="26"/>
      <c r="TRH9" s="26"/>
      <c r="TRI9" s="26"/>
      <c r="TRJ9" s="27"/>
      <c r="TRM9" s="25"/>
      <c r="TRN9" s="26"/>
      <c r="TRO9" s="26"/>
      <c r="TRP9" s="26"/>
      <c r="TRQ9" s="26"/>
      <c r="TRR9" s="27"/>
      <c r="TRU9" s="25"/>
      <c r="TRV9" s="26"/>
      <c r="TRW9" s="26"/>
      <c r="TRX9" s="26"/>
      <c r="TRY9" s="26"/>
      <c r="TRZ9" s="27"/>
      <c r="TSC9" s="25"/>
      <c r="TSD9" s="26"/>
      <c r="TSE9" s="26"/>
      <c r="TSF9" s="26"/>
      <c r="TSG9" s="26"/>
      <c r="TSH9" s="27"/>
      <c r="TSK9" s="25"/>
      <c r="TSL9" s="26"/>
      <c r="TSM9" s="26"/>
      <c r="TSN9" s="26"/>
      <c r="TSO9" s="26"/>
      <c r="TSP9" s="27"/>
      <c r="TSS9" s="25"/>
      <c r="TST9" s="26"/>
      <c r="TSU9" s="26"/>
      <c r="TSV9" s="26"/>
      <c r="TSW9" s="26"/>
      <c r="TSX9" s="27"/>
      <c r="TTA9" s="25"/>
      <c r="TTB9" s="26"/>
      <c r="TTC9" s="26"/>
      <c r="TTD9" s="26"/>
      <c r="TTE9" s="26"/>
      <c r="TTF9" s="27"/>
      <c r="TTI9" s="25"/>
      <c r="TTJ9" s="26"/>
      <c r="TTK9" s="26"/>
      <c r="TTL9" s="26"/>
      <c r="TTM9" s="26"/>
      <c r="TTN9" s="27"/>
      <c r="TTQ9" s="25"/>
      <c r="TTR9" s="26"/>
      <c r="TTS9" s="26"/>
      <c r="TTT9" s="26"/>
      <c r="TTU9" s="26"/>
      <c r="TTV9" s="27"/>
      <c r="TTY9" s="25"/>
      <c r="TTZ9" s="26"/>
      <c r="TUA9" s="26"/>
      <c r="TUB9" s="26"/>
      <c r="TUC9" s="26"/>
      <c r="TUD9" s="27"/>
      <c r="TUG9" s="25"/>
      <c r="TUH9" s="26"/>
      <c r="TUI9" s="26"/>
      <c r="TUJ9" s="26"/>
      <c r="TUK9" s="26"/>
      <c r="TUL9" s="27"/>
      <c r="TUO9" s="25"/>
      <c r="TUP9" s="26"/>
      <c r="TUQ9" s="26"/>
      <c r="TUR9" s="26"/>
      <c r="TUS9" s="26"/>
      <c r="TUT9" s="27"/>
      <c r="TUW9" s="25"/>
      <c r="TUX9" s="26"/>
      <c r="TUY9" s="26"/>
      <c r="TUZ9" s="26"/>
      <c r="TVA9" s="26"/>
      <c r="TVB9" s="27"/>
      <c r="TVE9" s="25"/>
      <c r="TVF9" s="26"/>
      <c r="TVG9" s="26"/>
      <c r="TVH9" s="26"/>
      <c r="TVI9" s="26"/>
      <c r="TVJ9" s="27"/>
      <c r="TVM9" s="25"/>
      <c r="TVN9" s="26"/>
      <c r="TVO9" s="26"/>
      <c r="TVP9" s="26"/>
      <c r="TVQ9" s="26"/>
      <c r="TVR9" s="27"/>
      <c r="TVU9" s="25"/>
      <c r="TVV9" s="26"/>
      <c r="TVW9" s="26"/>
      <c r="TVX9" s="26"/>
      <c r="TVY9" s="26"/>
      <c r="TVZ9" s="27"/>
      <c r="TWC9" s="25"/>
      <c r="TWD9" s="26"/>
      <c r="TWE9" s="26"/>
      <c r="TWF9" s="26"/>
      <c r="TWG9" s="26"/>
      <c r="TWH9" s="27"/>
      <c r="TWK9" s="25"/>
      <c r="TWL9" s="26"/>
      <c r="TWM9" s="26"/>
      <c r="TWN9" s="26"/>
      <c r="TWO9" s="26"/>
      <c r="TWP9" s="27"/>
      <c r="TWS9" s="25"/>
      <c r="TWT9" s="26"/>
      <c r="TWU9" s="26"/>
      <c r="TWV9" s="26"/>
      <c r="TWW9" s="26"/>
      <c r="TWX9" s="27"/>
      <c r="TXA9" s="25"/>
      <c r="TXB9" s="26"/>
      <c r="TXC9" s="26"/>
      <c r="TXD9" s="26"/>
      <c r="TXE9" s="26"/>
      <c r="TXF9" s="27"/>
      <c r="TXI9" s="25"/>
      <c r="TXJ9" s="26"/>
      <c r="TXK9" s="26"/>
      <c r="TXL9" s="26"/>
      <c r="TXM9" s="26"/>
      <c r="TXN9" s="27"/>
      <c r="TXQ9" s="25"/>
      <c r="TXR9" s="26"/>
      <c r="TXS9" s="26"/>
      <c r="TXT9" s="26"/>
      <c r="TXU9" s="26"/>
      <c r="TXV9" s="27"/>
      <c r="TXY9" s="25"/>
      <c r="TXZ9" s="26"/>
      <c r="TYA9" s="26"/>
      <c r="TYB9" s="26"/>
      <c r="TYC9" s="26"/>
      <c r="TYD9" s="27"/>
      <c r="TYG9" s="25"/>
      <c r="TYH9" s="26"/>
      <c r="TYI9" s="26"/>
      <c r="TYJ9" s="26"/>
      <c r="TYK9" s="26"/>
      <c r="TYL9" s="27"/>
      <c r="TYO9" s="25"/>
      <c r="TYP9" s="26"/>
      <c r="TYQ9" s="26"/>
      <c r="TYR9" s="26"/>
      <c r="TYS9" s="26"/>
      <c r="TYT9" s="27"/>
      <c r="TYW9" s="25"/>
      <c r="TYX9" s="26"/>
      <c r="TYY9" s="26"/>
      <c r="TYZ9" s="26"/>
      <c r="TZA9" s="26"/>
      <c r="TZB9" s="27"/>
      <c r="TZE9" s="25"/>
      <c r="TZF9" s="26"/>
      <c r="TZG9" s="26"/>
      <c r="TZH9" s="26"/>
      <c r="TZI9" s="26"/>
      <c r="TZJ9" s="27"/>
      <c r="TZM9" s="25"/>
      <c r="TZN9" s="26"/>
      <c r="TZO9" s="26"/>
      <c r="TZP9" s="26"/>
      <c r="TZQ9" s="26"/>
      <c r="TZR9" s="27"/>
      <c r="TZU9" s="25"/>
      <c r="TZV9" s="26"/>
      <c r="TZW9" s="26"/>
      <c r="TZX9" s="26"/>
      <c r="TZY9" s="26"/>
      <c r="TZZ9" s="27"/>
      <c r="UAC9" s="25"/>
      <c r="UAD9" s="26"/>
      <c r="UAE9" s="26"/>
      <c r="UAF9" s="26"/>
      <c r="UAG9" s="26"/>
      <c r="UAH9" s="27"/>
      <c r="UAK9" s="25"/>
      <c r="UAL9" s="26"/>
      <c r="UAM9" s="26"/>
      <c r="UAN9" s="26"/>
      <c r="UAO9" s="26"/>
      <c r="UAP9" s="27"/>
      <c r="UAS9" s="25"/>
      <c r="UAT9" s="26"/>
      <c r="UAU9" s="26"/>
      <c r="UAV9" s="26"/>
      <c r="UAW9" s="26"/>
      <c r="UAX9" s="27"/>
      <c r="UBA9" s="25"/>
      <c r="UBB9" s="26"/>
      <c r="UBC9" s="26"/>
      <c r="UBD9" s="26"/>
      <c r="UBE9" s="26"/>
      <c r="UBF9" s="27"/>
      <c r="UBI9" s="25"/>
      <c r="UBJ9" s="26"/>
      <c r="UBK9" s="26"/>
      <c r="UBL9" s="26"/>
      <c r="UBM9" s="26"/>
      <c r="UBN9" s="27"/>
      <c r="UBQ9" s="25"/>
      <c r="UBR9" s="26"/>
      <c r="UBS9" s="26"/>
      <c r="UBT9" s="26"/>
      <c r="UBU9" s="26"/>
      <c r="UBV9" s="27"/>
      <c r="UBY9" s="25"/>
      <c r="UBZ9" s="26"/>
      <c r="UCA9" s="26"/>
      <c r="UCB9" s="26"/>
      <c r="UCC9" s="26"/>
      <c r="UCD9" s="27"/>
      <c r="UCG9" s="25"/>
      <c r="UCH9" s="26"/>
      <c r="UCI9" s="26"/>
      <c r="UCJ9" s="26"/>
      <c r="UCK9" s="26"/>
      <c r="UCL9" s="27"/>
      <c r="UCO9" s="25"/>
      <c r="UCP9" s="26"/>
      <c r="UCQ9" s="26"/>
      <c r="UCR9" s="26"/>
      <c r="UCS9" s="26"/>
      <c r="UCT9" s="27"/>
      <c r="UCW9" s="25"/>
      <c r="UCX9" s="26"/>
      <c r="UCY9" s="26"/>
      <c r="UCZ9" s="26"/>
      <c r="UDA9" s="26"/>
      <c r="UDB9" s="27"/>
      <c r="UDE9" s="25"/>
      <c r="UDF9" s="26"/>
      <c r="UDG9" s="26"/>
      <c r="UDH9" s="26"/>
      <c r="UDI9" s="26"/>
      <c r="UDJ9" s="27"/>
      <c r="UDM9" s="25"/>
      <c r="UDN9" s="26"/>
      <c r="UDO9" s="26"/>
      <c r="UDP9" s="26"/>
      <c r="UDQ9" s="26"/>
      <c r="UDR9" s="27"/>
      <c r="UDU9" s="25"/>
      <c r="UDV9" s="26"/>
      <c r="UDW9" s="26"/>
      <c r="UDX9" s="26"/>
      <c r="UDY9" s="26"/>
      <c r="UDZ9" s="27"/>
      <c r="UEC9" s="25"/>
      <c r="UED9" s="26"/>
      <c r="UEE9" s="26"/>
      <c r="UEF9" s="26"/>
      <c r="UEG9" s="26"/>
      <c r="UEH9" s="27"/>
      <c r="UEK9" s="25"/>
      <c r="UEL9" s="26"/>
      <c r="UEM9" s="26"/>
      <c r="UEN9" s="26"/>
      <c r="UEO9" s="26"/>
      <c r="UEP9" s="27"/>
      <c r="UES9" s="25"/>
      <c r="UET9" s="26"/>
      <c r="UEU9" s="26"/>
      <c r="UEV9" s="26"/>
      <c r="UEW9" s="26"/>
      <c r="UEX9" s="27"/>
      <c r="UFA9" s="25"/>
      <c r="UFB9" s="26"/>
      <c r="UFC9" s="26"/>
      <c r="UFD9" s="26"/>
      <c r="UFE9" s="26"/>
      <c r="UFF9" s="27"/>
      <c r="UFI9" s="25"/>
      <c r="UFJ9" s="26"/>
      <c r="UFK9" s="26"/>
      <c r="UFL9" s="26"/>
      <c r="UFM9" s="26"/>
      <c r="UFN9" s="27"/>
      <c r="UFQ9" s="25"/>
      <c r="UFR9" s="26"/>
      <c r="UFS9" s="26"/>
      <c r="UFT9" s="26"/>
      <c r="UFU9" s="26"/>
      <c r="UFV9" s="27"/>
      <c r="UFY9" s="25"/>
      <c r="UFZ9" s="26"/>
      <c r="UGA9" s="26"/>
      <c r="UGB9" s="26"/>
      <c r="UGC9" s="26"/>
      <c r="UGD9" s="27"/>
      <c r="UGG9" s="25"/>
      <c r="UGH9" s="26"/>
      <c r="UGI9" s="26"/>
      <c r="UGJ9" s="26"/>
      <c r="UGK9" s="26"/>
      <c r="UGL9" s="27"/>
      <c r="UGO9" s="25"/>
      <c r="UGP9" s="26"/>
      <c r="UGQ9" s="26"/>
      <c r="UGR9" s="26"/>
      <c r="UGS9" s="26"/>
      <c r="UGT9" s="27"/>
      <c r="UGW9" s="25"/>
      <c r="UGX9" s="26"/>
      <c r="UGY9" s="26"/>
      <c r="UGZ9" s="26"/>
      <c r="UHA9" s="26"/>
      <c r="UHB9" s="27"/>
      <c r="UHE9" s="25"/>
      <c r="UHF9" s="26"/>
      <c r="UHG9" s="26"/>
      <c r="UHH9" s="26"/>
      <c r="UHI9" s="26"/>
      <c r="UHJ9" s="27"/>
      <c r="UHM9" s="25"/>
      <c r="UHN9" s="26"/>
      <c r="UHO9" s="26"/>
      <c r="UHP9" s="26"/>
      <c r="UHQ9" s="26"/>
      <c r="UHR9" s="27"/>
      <c r="UHU9" s="25"/>
      <c r="UHV9" s="26"/>
      <c r="UHW9" s="26"/>
      <c r="UHX9" s="26"/>
      <c r="UHY9" s="26"/>
      <c r="UHZ9" s="27"/>
      <c r="UIC9" s="25"/>
      <c r="UID9" s="26"/>
      <c r="UIE9" s="26"/>
      <c r="UIF9" s="26"/>
      <c r="UIG9" s="26"/>
      <c r="UIH9" s="27"/>
      <c r="UIK9" s="25"/>
      <c r="UIL9" s="26"/>
      <c r="UIM9" s="26"/>
      <c r="UIN9" s="26"/>
      <c r="UIO9" s="26"/>
      <c r="UIP9" s="27"/>
      <c r="UIS9" s="25"/>
      <c r="UIT9" s="26"/>
      <c r="UIU9" s="26"/>
      <c r="UIV9" s="26"/>
      <c r="UIW9" s="26"/>
      <c r="UIX9" s="27"/>
      <c r="UJA9" s="25"/>
      <c r="UJB9" s="26"/>
      <c r="UJC9" s="26"/>
      <c r="UJD9" s="26"/>
      <c r="UJE9" s="26"/>
      <c r="UJF9" s="27"/>
      <c r="UJI9" s="25"/>
      <c r="UJJ9" s="26"/>
      <c r="UJK9" s="26"/>
      <c r="UJL9" s="26"/>
      <c r="UJM9" s="26"/>
      <c r="UJN9" s="27"/>
      <c r="UJQ9" s="25"/>
      <c r="UJR9" s="26"/>
      <c r="UJS9" s="26"/>
      <c r="UJT9" s="26"/>
      <c r="UJU9" s="26"/>
      <c r="UJV9" s="27"/>
      <c r="UJY9" s="25"/>
      <c r="UJZ9" s="26"/>
      <c r="UKA9" s="26"/>
      <c r="UKB9" s="26"/>
      <c r="UKC9" s="26"/>
      <c r="UKD9" s="27"/>
      <c r="UKG9" s="25"/>
      <c r="UKH9" s="26"/>
      <c r="UKI9" s="26"/>
      <c r="UKJ9" s="26"/>
      <c r="UKK9" s="26"/>
      <c r="UKL9" s="27"/>
      <c r="UKO9" s="25"/>
      <c r="UKP9" s="26"/>
      <c r="UKQ9" s="26"/>
      <c r="UKR9" s="26"/>
      <c r="UKS9" s="26"/>
      <c r="UKT9" s="27"/>
      <c r="UKW9" s="25"/>
      <c r="UKX9" s="26"/>
      <c r="UKY9" s="26"/>
      <c r="UKZ9" s="26"/>
      <c r="ULA9" s="26"/>
      <c r="ULB9" s="27"/>
      <c r="ULE9" s="25"/>
      <c r="ULF9" s="26"/>
      <c r="ULG9" s="26"/>
      <c r="ULH9" s="26"/>
      <c r="ULI9" s="26"/>
      <c r="ULJ9" s="27"/>
      <c r="ULM9" s="25"/>
      <c r="ULN9" s="26"/>
      <c r="ULO9" s="26"/>
      <c r="ULP9" s="26"/>
      <c r="ULQ9" s="26"/>
      <c r="ULR9" s="27"/>
      <c r="ULU9" s="25"/>
      <c r="ULV9" s="26"/>
      <c r="ULW9" s="26"/>
      <c r="ULX9" s="26"/>
      <c r="ULY9" s="26"/>
      <c r="ULZ9" s="27"/>
      <c r="UMC9" s="25"/>
      <c r="UMD9" s="26"/>
      <c r="UME9" s="26"/>
      <c r="UMF9" s="26"/>
      <c r="UMG9" s="26"/>
      <c r="UMH9" s="27"/>
      <c r="UMK9" s="25"/>
      <c r="UML9" s="26"/>
      <c r="UMM9" s="26"/>
      <c r="UMN9" s="26"/>
      <c r="UMO9" s="26"/>
      <c r="UMP9" s="27"/>
      <c r="UMS9" s="25"/>
      <c r="UMT9" s="26"/>
      <c r="UMU9" s="26"/>
      <c r="UMV9" s="26"/>
      <c r="UMW9" s="26"/>
      <c r="UMX9" s="27"/>
      <c r="UNA9" s="25"/>
      <c r="UNB9" s="26"/>
      <c r="UNC9" s="26"/>
      <c r="UND9" s="26"/>
      <c r="UNE9" s="26"/>
      <c r="UNF9" s="27"/>
      <c r="UNI9" s="25"/>
      <c r="UNJ9" s="26"/>
      <c r="UNK9" s="26"/>
      <c r="UNL9" s="26"/>
      <c r="UNM9" s="26"/>
      <c r="UNN9" s="27"/>
      <c r="UNQ9" s="25"/>
      <c r="UNR9" s="26"/>
      <c r="UNS9" s="26"/>
      <c r="UNT9" s="26"/>
      <c r="UNU9" s="26"/>
      <c r="UNV9" s="27"/>
      <c r="UNY9" s="25"/>
      <c r="UNZ9" s="26"/>
      <c r="UOA9" s="26"/>
      <c r="UOB9" s="26"/>
      <c r="UOC9" s="26"/>
      <c r="UOD9" s="27"/>
      <c r="UOG9" s="25"/>
      <c r="UOH9" s="26"/>
      <c r="UOI9" s="26"/>
      <c r="UOJ9" s="26"/>
      <c r="UOK9" s="26"/>
      <c r="UOL9" s="27"/>
      <c r="UOO9" s="25"/>
      <c r="UOP9" s="26"/>
      <c r="UOQ9" s="26"/>
      <c r="UOR9" s="26"/>
      <c r="UOS9" s="26"/>
      <c r="UOT9" s="27"/>
      <c r="UOW9" s="25"/>
      <c r="UOX9" s="26"/>
      <c r="UOY9" s="26"/>
      <c r="UOZ9" s="26"/>
      <c r="UPA9" s="26"/>
      <c r="UPB9" s="27"/>
      <c r="UPE9" s="25"/>
      <c r="UPF9" s="26"/>
      <c r="UPG9" s="26"/>
      <c r="UPH9" s="26"/>
      <c r="UPI9" s="26"/>
      <c r="UPJ9" s="27"/>
      <c r="UPM9" s="25"/>
      <c r="UPN9" s="26"/>
      <c r="UPO9" s="26"/>
      <c r="UPP9" s="26"/>
      <c r="UPQ9" s="26"/>
      <c r="UPR9" s="27"/>
      <c r="UPU9" s="25"/>
      <c r="UPV9" s="26"/>
      <c r="UPW9" s="26"/>
      <c r="UPX9" s="26"/>
      <c r="UPY9" s="26"/>
      <c r="UPZ9" s="27"/>
      <c r="UQC9" s="25"/>
      <c r="UQD9" s="26"/>
      <c r="UQE9" s="26"/>
      <c r="UQF9" s="26"/>
      <c r="UQG9" s="26"/>
      <c r="UQH9" s="27"/>
      <c r="UQK9" s="25"/>
      <c r="UQL9" s="26"/>
      <c r="UQM9" s="26"/>
      <c r="UQN9" s="26"/>
      <c r="UQO9" s="26"/>
      <c r="UQP9" s="27"/>
      <c r="UQS9" s="25"/>
      <c r="UQT9" s="26"/>
      <c r="UQU9" s="26"/>
      <c r="UQV9" s="26"/>
      <c r="UQW9" s="26"/>
      <c r="UQX9" s="27"/>
      <c r="URA9" s="25"/>
      <c r="URB9" s="26"/>
      <c r="URC9" s="26"/>
      <c r="URD9" s="26"/>
      <c r="URE9" s="26"/>
      <c r="URF9" s="27"/>
      <c r="URI9" s="25"/>
      <c r="URJ9" s="26"/>
      <c r="URK9" s="26"/>
      <c r="URL9" s="26"/>
      <c r="URM9" s="26"/>
      <c r="URN9" s="27"/>
      <c r="URQ9" s="25"/>
      <c r="URR9" s="26"/>
      <c r="URS9" s="26"/>
      <c r="URT9" s="26"/>
      <c r="URU9" s="26"/>
      <c r="URV9" s="27"/>
      <c r="URY9" s="25"/>
      <c r="URZ9" s="26"/>
      <c r="USA9" s="26"/>
      <c r="USB9" s="26"/>
      <c r="USC9" s="26"/>
      <c r="USD9" s="27"/>
      <c r="USG9" s="25"/>
      <c r="USH9" s="26"/>
      <c r="USI9" s="26"/>
      <c r="USJ9" s="26"/>
      <c r="USK9" s="26"/>
      <c r="USL9" s="27"/>
      <c r="USO9" s="25"/>
      <c r="USP9" s="26"/>
      <c r="USQ9" s="26"/>
      <c r="USR9" s="26"/>
      <c r="USS9" s="26"/>
      <c r="UST9" s="27"/>
      <c r="USW9" s="25"/>
      <c r="USX9" s="26"/>
      <c r="USY9" s="26"/>
      <c r="USZ9" s="26"/>
      <c r="UTA9" s="26"/>
      <c r="UTB9" s="27"/>
      <c r="UTE9" s="25"/>
      <c r="UTF9" s="26"/>
      <c r="UTG9" s="26"/>
      <c r="UTH9" s="26"/>
      <c r="UTI9" s="26"/>
      <c r="UTJ9" s="27"/>
      <c r="UTM9" s="25"/>
      <c r="UTN9" s="26"/>
      <c r="UTO9" s="26"/>
      <c r="UTP9" s="26"/>
      <c r="UTQ9" s="26"/>
      <c r="UTR9" s="27"/>
      <c r="UTU9" s="25"/>
      <c r="UTV9" s="26"/>
      <c r="UTW9" s="26"/>
      <c r="UTX9" s="26"/>
      <c r="UTY9" s="26"/>
      <c r="UTZ9" s="27"/>
      <c r="UUC9" s="25"/>
      <c r="UUD9" s="26"/>
      <c r="UUE9" s="26"/>
      <c r="UUF9" s="26"/>
      <c r="UUG9" s="26"/>
      <c r="UUH9" s="27"/>
      <c r="UUK9" s="25"/>
      <c r="UUL9" s="26"/>
      <c r="UUM9" s="26"/>
      <c r="UUN9" s="26"/>
      <c r="UUO9" s="26"/>
      <c r="UUP9" s="27"/>
      <c r="UUS9" s="25"/>
      <c r="UUT9" s="26"/>
      <c r="UUU9" s="26"/>
      <c r="UUV9" s="26"/>
      <c r="UUW9" s="26"/>
      <c r="UUX9" s="27"/>
      <c r="UVA9" s="25"/>
      <c r="UVB9" s="26"/>
      <c r="UVC9" s="26"/>
      <c r="UVD9" s="26"/>
      <c r="UVE9" s="26"/>
      <c r="UVF9" s="27"/>
      <c r="UVI9" s="25"/>
      <c r="UVJ9" s="26"/>
      <c r="UVK9" s="26"/>
      <c r="UVL9" s="26"/>
      <c r="UVM9" s="26"/>
      <c r="UVN9" s="27"/>
      <c r="UVQ9" s="25"/>
      <c r="UVR9" s="26"/>
      <c r="UVS9" s="26"/>
      <c r="UVT9" s="26"/>
      <c r="UVU9" s="26"/>
      <c r="UVV9" s="27"/>
      <c r="UVY9" s="25"/>
      <c r="UVZ9" s="26"/>
      <c r="UWA9" s="26"/>
      <c r="UWB9" s="26"/>
      <c r="UWC9" s="26"/>
      <c r="UWD9" s="27"/>
      <c r="UWG9" s="25"/>
      <c r="UWH9" s="26"/>
      <c r="UWI9" s="26"/>
      <c r="UWJ9" s="26"/>
      <c r="UWK9" s="26"/>
      <c r="UWL9" s="27"/>
      <c r="UWO9" s="25"/>
      <c r="UWP9" s="26"/>
      <c r="UWQ9" s="26"/>
      <c r="UWR9" s="26"/>
      <c r="UWS9" s="26"/>
      <c r="UWT9" s="27"/>
      <c r="UWW9" s="25"/>
      <c r="UWX9" s="26"/>
      <c r="UWY9" s="26"/>
      <c r="UWZ9" s="26"/>
      <c r="UXA9" s="26"/>
      <c r="UXB9" s="27"/>
      <c r="UXE9" s="25"/>
      <c r="UXF9" s="26"/>
      <c r="UXG9" s="26"/>
      <c r="UXH9" s="26"/>
      <c r="UXI9" s="26"/>
      <c r="UXJ9" s="27"/>
      <c r="UXM9" s="25"/>
      <c r="UXN9" s="26"/>
      <c r="UXO9" s="26"/>
      <c r="UXP9" s="26"/>
      <c r="UXQ9" s="26"/>
      <c r="UXR9" s="27"/>
      <c r="UXU9" s="25"/>
      <c r="UXV9" s="26"/>
      <c r="UXW9" s="26"/>
      <c r="UXX9" s="26"/>
      <c r="UXY9" s="26"/>
      <c r="UXZ9" s="27"/>
      <c r="UYC9" s="25"/>
      <c r="UYD9" s="26"/>
      <c r="UYE9" s="26"/>
      <c r="UYF9" s="26"/>
      <c r="UYG9" s="26"/>
      <c r="UYH9" s="27"/>
      <c r="UYK9" s="25"/>
      <c r="UYL9" s="26"/>
      <c r="UYM9" s="26"/>
      <c r="UYN9" s="26"/>
      <c r="UYO9" s="26"/>
      <c r="UYP9" s="27"/>
      <c r="UYS9" s="25"/>
      <c r="UYT9" s="26"/>
      <c r="UYU9" s="26"/>
      <c r="UYV9" s="26"/>
      <c r="UYW9" s="26"/>
      <c r="UYX9" s="27"/>
      <c r="UZA9" s="25"/>
      <c r="UZB9" s="26"/>
      <c r="UZC9" s="26"/>
      <c r="UZD9" s="26"/>
      <c r="UZE9" s="26"/>
      <c r="UZF9" s="27"/>
      <c r="UZI9" s="25"/>
      <c r="UZJ9" s="26"/>
      <c r="UZK9" s="26"/>
      <c r="UZL9" s="26"/>
      <c r="UZM9" s="26"/>
      <c r="UZN9" s="27"/>
      <c r="UZQ9" s="25"/>
      <c r="UZR9" s="26"/>
      <c r="UZS9" s="26"/>
      <c r="UZT9" s="26"/>
      <c r="UZU9" s="26"/>
      <c r="UZV9" s="27"/>
      <c r="UZY9" s="25"/>
      <c r="UZZ9" s="26"/>
      <c r="VAA9" s="26"/>
      <c r="VAB9" s="26"/>
      <c r="VAC9" s="26"/>
      <c r="VAD9" s="27"/>
      <c r="VAG9" s="25"/>
      <c r="VAH9" s="26"/>
      <c r="VAI9" s="26"/>
      <c r="VAJ9" s="26"/>
      <c r="VAK9" s="26"/>
      <c r="VAL9" s="27"/>
      <c r="VAO9" s="25"/>
      <c r="VAP9" s="26"/>
      <c r="VAQ9" s="26"/>
      <c r="VAR9" s="26"/>
      <c r="VAS9" s="26"/>
      <c r="VAT9" s="27"/>
      <c r="VAW9" s="25"/>
      <c r="VAX9" s="26"/>
      <c r="VAY9" s="26"/>
      <c r="VAZ9" s="26"/>
      <c r="VBA9" s="26"/>
      <c r="VBB9" s="27"/>
      <c r="VBE9" s="25"/>
      <c r="VBF9" s="26"/>
      <c r="VBG9" s="26"/>
      <c r="VBH9" s="26"/>
      <c r="VBI9" s="26"/>
      <c r="VBJ9" s="27"/>
      <c r="VBM9" s="25"/>
      <c r="VBN9" s="26"/>
      <c r="VBO9" s="26"/>
      <c r="VBP9" s="26"/>
      <c r="VBQ9" s="26"/>
      <c r="VBR9" s="27"/>
      <c r="VBU9" s="25"/>
      <c r="VBV9" s="26"/>
      <c r="VBW9" s="26"/>
      <c r="VBX9" s="26"/>
      <c r="VBY9" s="26"/>
      <c r="VBZ9" s="27"/>
      <c r="VCC9" s="25"/>
      <c r="VCD9" s="26"/>
      <c r="VCE9" s="26"/>
      <c r="VCF9" s="26"/>
      <c r="VCG9" s="26"/>
      <c r="VCH9" s="27"/>
      <c r="VCK9" s="25"/>
      <c r="VCL9" s="26"/>
      <c r="VCM9" s="26"/>
      <c r="VCN9" s="26"/>
      <c r="VCO9" s="26"/>
      <c r="VCP9" s="27"/>
      <c r="VCS9" s="25"/>
      <c r="VCT9" s="26"/>
      <c r="VCU9" s="26"/>
      <c r="VCV9" s="26"/>
      <c r="VCW9" s="26"/>
      <c r="VCX9" s="27"/>
      <c r="VDA9" s="25"/>
      <c r="VDB9" s="26"/>
      <c r="VDC9" s="26"/>
      <c r="VDD9" s="26"/>
      <c r="VDE9" s="26"/>
      <c r="VDF9" s="27"/>
      <c r="VDI9" s="25"/>
      <c r="VDJ9" s="26"/>
      <c r="VDK9" s="26"/>
      <c r="VDL9" s="26"/>
      <c r="VDM9" s="26"/>
      <c r="VDN9" s="27"/>
      <c r="VDQ9" s="25"/>
      <c r="VDR9" s="26"/>
      <c r="VDS9" s="26"/>
      <c r="VDT9" s="26"/>
      <c r="VDU9" s="26"/>
      <c r="VDV9" s="27"/>
      <c r="VDY9" s="25"/>
      <c r="VDZ9" s="26"/>
      <c r="VEA9" s="26"/>
      <c r="VEB9" s="26"/>
      <c r="VEC9" s="26"/>
      <c r="VED9" s="27"/>
      <c r="VEG9" s="25"/>
      <c r="VEH9" s="26"/>
      <c r="VEI9" s="26"/>
      <c r="VEJ9" s="26"/>
      <c r="VEK9" s="26"/>
      <c r="VEL9" s="27"/>
      <c r="VEO9" s="25"/>
      <c r="VEP9" s="26"/>
      <c r="VEQ9" s="26"/>
      <c r="VER9" s="26"/>
      <c r="VES9" s="26"/>
      <c r="VET9" s="27"/>
      <c r="VEW9" s="25"/>
      <c r="VEX9" s="26"/>
      <c r="VEY9" s="26"/>
      <c r="VEZ9" s="26"/>
      <c r="VFA9" s="26"/>
      <c r="VFB9" s="27"/>
      <c r="VFE9" s="25"/>
      <c r="VFF9" s="26"/>
      <c r="VFG9" s="26"/>
      <c r="VFH9" s="26"/>
      <c r="VFI9" s="26"/>
      <c r="VFJ9" s="27"/>
      <c r="VFM9" s="25"/>
      <c r="VFN9" s="26"/>
      <c r="VFO9" s="26"/>
      <c r="VFP9" s="26"/>
      <c r="VFQ9" s="26"/>
      <c r="VFR9" s="27"/>
      <c r="VFU9" s="25"/>
      <c r="VFV9" s="26"/>
      <c r="VFW9" s="26"/>
      <c r="VFX9" s="26"/>
      <c r="VFY9" s="26"/>
      <c r="VFZ9" s="27"/>
      <c r="VGC9" s="25"/>
      <c r="VGD9" s="26"/>
      <c r="VGE9" s="26"/>
      <c r="VGF9" s="26"/>
      <c r="VGG9" s="26"/>
      <c r="VGH9" s="27"/>
      <c r="VGK9" s="25"/>
      <c r="VGL9" s="26"/>
      <c r="VGM9" s="26"/>
      <c r="VGN9" s="26"/>
      <c r="VGO9" s="26"/>
      <c r="VGP9" s="27"/>
      <c r="VGS9" s="25"/>
      <c r="VGT9" s="26"/>
      <c r="VGU9" s="26"/>
      <c r="VGV9" s="26"/>
      <c r="VGW9" s="26"/>
      <c r="VGX9" s="27"/>
      <c r="VHA9" s="25"/>
      <c r="VHB9" s="26"/>
      <c r="VHC9" s="26"/>
      <c r="VHD9" s="26"/>
      <c r="VHE9" s="26"/>
      <c r="VHF9" s="27"/>
      <c r="VHI9" s="25"/>
      <c r="VHJ9" s="26"/>
      <c r="VHK9" s="26"/>
      <c r="VHL9" s="26"/>
      <c r="VHM9" s="26"/>
      <c r="VHN9" s="27"/>
      <c r="VHQ9" s="25"/>
      <c r="VHR9" s="26"/>
      <c r="VHS9" s="26"/>
      <c r="VHT9" s="26"/>
      <c r="VHU9" s="26"/>
      <c r="VHV9" s="27"/>
      <c r="VHY9" s="25"/>
      <c r="VHZ9" s="26"/>
      <c r="VIA9" s="26"/>
      <c r="VIB9" s="26"/>
      <c r="VIC9" s="26"/>
      <c r="VID9" s="27"/>
      <c r="VIG9" s="25"/>
      <c r="VIH9" s="26"/>
      <c r="VII9" s="26"/>
      <c r="VIJ9" s="26"/>
      <c r="VIK9" s="26"/>
      <c r="VIL9" s="27"/>
      <c r="VIO9" s="25"/>
      <c r="VIP9" s="26"/>
      <c r="VIQ9" s="26"/>
      <c r="VIR9" s="26"/>
      <c r="VIS9" s="26"/>
      <c r="VIT9" s="27"/>
      <c r="VIW9" s="25"/>
      <c r="VIX9" s="26"/>
      <c r="VIY9" s="26"/>
      <c r="VIZ9" s="26"/>
      <c r="VJA9" s="26"/>
      <c r="VJB9" s="27"/>
      <c r="VJE9" s="25"/>
      <c r="VJF9" s="26"/>
      <c r="VJG9" s="26"/>
      <c r="VJH9" s="26"/>
      <c r="VJI9" s="26"/>
      <c r="VJJ9" s="27"/>
      <c r="VJM9" s="25"/>
      <c r="VJN9" s="26"/>
      <c r="VJO9" s="26"/>
      <c r="VJP9" s="26"/>
      <c r="VJQ9" s="26"/>
      <c r="VJR9" s="27"/>
      <c r="VJU9" s="25"/>
      <c r="VJV9" s="26"/>
      <c r="VJW9" s="26"/>
      <c r="VJX9" s="26"/>
      <c r="VJY9" s="26"/>
      <c r="VJZ9" s="27"/>
      <c r="VKC9" s="25"/>
      <c r="VKD9" s="26"/>
      <c r="VKE9" s="26"/>
      <c r="VKF9" s="26"/>
      <c r="VKG9" s="26"/>
      <c r="VKH9" s="27"/>
      <c r="VKK9" s="25"/>
      <c r="VKL9" s="26"/>
      <c r="VKM9" s="26"/>
      <c r="VKN9" s="26"/>
      <c r="VKO9" s="26"/>
      <c r="VKP9" s="27"/>
      <c r="VKS9" s="25"/>
      <c r="VKT9" s="26"/>
      <c r="VKU9" s="26"/>
      <c r="VKV9" s="26"/>
      <c r="VKW9" s="26"/>
      <c r="VKX9" s="27"/>
      <c r="VLA9" s="25"/>
      <c r="VLB9" s="26"/>
      <c r="VLC9" s="26"/>
      <c r="VLD9" s="26"/>
      <c r="VLE9" s="26"/>
      <c r="VLF9" s="27"/>
      <c r="VLI9" s="25"/>
      <c r="VLJ9" s="26"/>
      <c r="VLK9" s="26"/>
      <c r="VLL9" s="26"/>
      <c r="VLM9" s="26"/>
      <c r="VLN9" s="27"/>
      <c r="VLQ9" s="25"/>
      <c r="VLR9" s="26"/>
      <c r="VLS9" s="26"/>
      <c r="VLT9" s="26"/>
      <c r="VLU9" s="26"/>
      <c r="VLV9" s="27"/>
      <c r="VLY9" s="25"/>
      <c r="VLZ9" s="26"/>
      <c r="VMA9" s="26"/>
      <c r="VMB9" s="26"/>
      <c r="VMC9" s="26"/>
      <c r="VMD9" s="27"/>
      <c r="VMG9" s="25"/>
      <c r="VMH9" s="26"/>
      <c r="VMI9" s="26"/>
      <c r="VMJ9" s="26"/>
      <c r="VMK9" s="26"/>
      <c r="VML9" s="27"/>
      <c r="VMO9" s="25"/>
      <c r="VMP9" s="26"/>
      <c r="VMQ9" s="26"/>
      <c r="VMR9" s="26"/>
      <c r="VMS9" s="26"/>
      <c r="VMT9" s="27"/>
      <c r="VMW9" s="25"/>
      <c r="VMX9" s="26"/>
      <c r="VMY9" s="26"/>
      <c r="VMZ9" s="26"/>
      <c r="VNA9" s="26"/>
      <c r="VNB9" s="27"/>
      <c r="VNE9" s="25"/>
      <c r="VNF9" s="26"/>
      <c r="VNG9" s="26"/>
      <c r="VNH9" s="26"/>
      <c r="VNI9" s="26"/>
      <c r="VNJ9" s="27"/>
      <c r="VNM9" s="25"/>
      <c r="VNN9" s="26"/>
      <c r="VNO9" s="26"/>
      <c r="VNP9" s="26"/>
      <c r="VNQ9" s="26"/>
      <c r="VNR9" s="27"/>
      <c r="VNU9" s="25"/>
      <c r="VNV9" s="26"/>
      <c r="VNW9" s="26"/>
      <c r="VNX9" s="26"/>
      <c r="VNY9" s="26"/>
      <c r="VNZ9" s="27"/>
      <c r="VOC9" s="25"/>
      <c r="VOD9" s="26"/>
      <c r="VOE9" s="26"/>
      <c r="VOF9" s="26"/>
      <c r="VOG9" s="26"/>
      <c r="VOH9" s="27"/>
      <c r="VOK9" s="25"/>
      <c r="VOL9" s="26"/>
      <c r="VOM9" s="26"/>
      <c r="VON9" s="26"/>
      <c r="VOO9" s="26"/>
      <c r="VOP9" s="27"/>
      <c r="VOS9" s="25"/>
      <c r="VOT9" s="26"/>
      <c r="VOU9" s="26"/>
      <c r="VOV9" s="26"/>
      <c r="VOW9" s="26"/>
      <c r="VOX9" s="27"/>
      <c r="VPA9" s="25"/>
      <c r="VPB9" s="26"/>
      <c r="VPC9" s="26"/>
      <c r="VPD9" s="26"/>
      <c r="VPE9" s="26"/>
      <c r="VPF9" s="27"/>
      <c r="VPI9" s="25"/>
      <c r="VPJ9" s="26"/>
      <c r="VPK9" s="26"/>
      <c r="VPL9" s="26"/>
      <c r="VPM9" s="26"/>
      <c r="VPN9" s="27"/>
      <c r="VPQ9" s="25"/>
      <c r="VPR9" s="26"/>
      <c r="VPS9" s="26"/>
      <c r="VPT9" s="26"/>
      <c r="VPU9" s="26"/>
      <c r="VPV9" s="27"/>
      <c r="VPY9" s="25"/>
      <c r="VPZ9" s="26"/>
      <c r="VQA9" s="26"/>
      <c r="VQB9" s="26"/>
      <c r="VQC9" s="26"/>
      <c r="VQD9" s="27"/>
      <c r="VQG9" s="25"/>
      <c r="VQH9" s="26"/>
      <c r="VQI9" s="26"/>
      <c r="VQJ9" s="26"/>
      <c r="VQK9" s="26"/>
      <c r="VQL9" s="27"/>
      <c r="VQO9" s="25"/>
      <c r="VQP9" s="26"/>
      <c r="VQQ9" s="26"/>
      <c r="VQR9" s="26"/>
      <c r="VQS9" s="26"/>
      <c r="VQT9" s="27"/>
      <c r="VQW9" s="25"/>
      <c r="VQX9" s="26"/>
      <c r="VQY9" s="26"/>
      <c r="VQZ9" s="26"/>
      <c r="VRA9" s="26"/>
      <c r="VRB9" s="27"/>
      <c r="VRE9" s="25"/>
      <c r="VRF9" s="26"/>
      <c r="VRG9" s="26"/>
      <c r="VRH9" s="26"/>
      <c r="VRI9" s="26"/>
      <c r="VRJ9" s="27"/>
      <c r="VRM9" s="25"/>
      <c r="VRN9" s="26"/>
      <c r="VRO9" s="26"/>
      <c r="VRP9" s="26"/>
      <c r="VRQ9" s="26"/>
      <c r="VRR9" s="27"/>
      <c r="VRU9" s="25"/>
      <c r="VRV9" s="26"/>
      <c r="VRW9" s="26"/>
      <c r="VRX9" s="26"/>
      <c r="VRY9" s="26"/>
      <c r="VRZ9" s="27"/>
      <c r="VSC9" s="25"/>
      <c r="VSD9" s="26"/>
      <c r="VSE9" s="26"/>
      <c r="VSF9" s="26"/>
      <c r="VSG9" s="26"/>
      <c r="VSH9" s="27"/>
      <c r="VSK9" s="25"/>
      <c r="VSL9" s="26"/>
      <c r="VSM9" s="26"/>
      <c r="VSN9" s="26"/>
      <c r="VSO9" s="26"/>
      <c r="VSP9" s="27"/>
      <c r="VSS9" s="25"/>
      <c r="VST9" s="26"/>
      <c r="VSU9" s="26"/>
      <c r="VSV9" s="26"/>
      <c r="VSW9" s="26"/>
      <c r="VSX9" s="27"/>
      <c r="VTA9" s="25"/>
      <c r="VTB9" s="26"/>
      <c r="VTC9" s="26"/>
      <c r="VTD9" s="26"/>
      <c r="VTE9" s="26"/>
      <c r="VTF9" s="27"/>
      <c r="VTI9" s="25"/>
      <c r="VTJ9" s="26"/>
      <c r="VTK9" s="26"/>
      <c r="VTL9" s="26"/>
      <c r="VTM9" s="26"/>
      <c r="VTN9" s="27"/>
      <c r="VTQ9" s="25"/>
      <c r="VTR9" s="26"/>
      <c r="VTS9" s="26"/>
      <c r="VTT9" s="26"/>
      <c r="VTU9" s="26"/>
      <c r="VTV9" s="27"/>
      <c r="VTY9" s="25"/>
      <c r="VTZ9" s="26"/>
      <c r="VUA9" s="26"/>
      <c r="VUB9" s="26"/>
      <c r="VUC9" s="26"/>
      <c r="VUD9" s="27"/>
      <c r="VUG9" s="25"/>
      <c r="VUH9" s="26"/>
      <c r="VUI9" s="26"/>
      <c r="VUJ9" s="26"/>
      <c r="VUK9" s="26"/>
      <c r="VUL9" s="27"/>
      <c r="VUO9" s="25"/>
      <c r="VUP9" s="26"/>
      <c r="VUQ9" s="26"/>
      <c r="VUR9" s="26"/>
      <c r="VUS9" s="26"/>
      <c r="VUT9" s="27"/>
      <c r="VUW9" s="25"/>
      <c r="VUX9" s="26"/>
      <c r="VUY9" s="26"/>
      <c r="VUZ9" s="26"/>
      <c r="VVA9" s="26"/>
      <c r="VVB9" s="27"/>
      <c r="VVE9" s="25"/>
      <c r="VVF9" s="26"/>
      <c r="VVG9" s="26"/>
      <c r="VVH9" s="26"/>
      <c r="VVI9" s="26"/>
      <c r="VVJ9" s="27"/>
      <c r="VVM9" s="25"/>
      <c r="VVN9" s="26"/>
      <c r="VVO9" s="26"/>
      <c r="VVP9" s="26"/>
      <c r="VVQ9" s="26"/>
      <c r="VVR9" s="27"/>
      <c r="VVU9" s="25"/>
      <c r="VVV9" s="26"/>
      <c r="VVW9" s="26"/>
      <c r="VVX9" s="26"/>
      <c r="VVY9" s="26"/>
      <c r="VVZ9" s="27"/>
      <c r="VWC9" s="25"/>
      <c r="VWD9" s="26"/>
      <c r="VWE9" s="26"/>
      <c r="VWF9" s="26"/>
      <c r="VWG9" s="26"/>
      <c r="VWH9" s="27"/>
      <c r="VWK9" s="25"/>
      <c r="VWL9" s="26"/>
      <c r="VWM9" s="26"/>
      <c r="VWN9" s="26"/>
      <c r="VWO9" s="26"/>
      <c r="VWP9" s="27"/>
      <c r="VWS9" s="25"/>
      <c r="VWT9" s="26"/>
      <c r="VWU9" s="26"/>
      <c r="VWV9" s="26"/>
      <c r="VWW9" s="26"/>
      <c r="VWX9" s="27"/>
      <c r="VXA9" s="25"/>
      <c r="VXB9" s="26"/>
      <c r="VXC9" s="26"/>
      <c r="VXD9" s="26"/>
      <c r="VXE9" s="26"/>
      <c r="VXF9" s="27"/>
      <c r="VXI9" s="25"/>
      <c r="VXJ9" s="26"/>
      <c r="VXK9" s="26"/>
      <c r="VXL9" s="26"/>
      <c r="VXM9" s="26"/>
      <c r="VXN9" s="27"/>
      <c r="VXQ9" s="25"/>
      <c r="VXR9" s="26"/>
      <c r="VXS9" s="26"/>
      <c r="VXT9" s="26"/>
      <c r="VXU9" s="26"/>
      <c r="VXV9" s="27"/>
      <c r="VXY9" s="25"/>
      <c r="VXZ9" s="26"/>
      <c r="VYA9" s="26"/>
      <c r="VYB9" s="26"/>
      <c r="VYC9" s="26"/>
      <c r="VYD9" s="27"/>
      <c r="VYG9" s="25"/>
      <c r="VYH9" s="26"/>
      <c r="VYI9" s="26"/>
      <c r="VYJ9" s="26"/>
      <c r="VYK9" s="26"/>
      <c r="VYL9" s="27"/>
      <c r="VYO9" s="25"/>
      <c r="VYP9" s="26"/>
      <c r="VYQ9" s="26"/>
      <c r="VYR9" s="26"/>
      <c r="VYS9" s="26"/>
      <c r="VYT9" s="27"/>
      <c r="VYW9" s="25"/>
      <c r="VYX9" s="26"/>
      <c r="VYY9" s="26"/>
      <c r="VYZ9" s="26"/>
      <c r="VZA9" s="26"/>
      <c r="VZB9" s="27"/>
      <c r="VZE9" s="25"/>
      <c r="VZF9" s="26"/>
      <c r="VZG9" s="26"/>
      <c r="VZH9" s="26"/>
      <c r="VZI9" s="26"/>
      <c r="VZJ9" s="27"/>
      <c r="VZM9" s="25"/>
      <c r="VZN9" s="26"/>
      <c r="VZO9" s="26"/>
      <c r="VZP9" s="26"/>
      <c r="VZQ9" s="26"/>
      <c r="VZR9" s="27"/>
      <c r="VZU9" s="25"/>
      <c r="VZV9" s="26"/>
      <c r="VZW9" s="26"/>
      <c r="VZX9" s="26"/>
      <c r="VZY9" s="26"/>
      <c r="VZZ9" s="27"/>
      <c r="WAC9" s="25"/>
      <c r="WAD9" s="26"/>
      <c r="WAE9" s="26"/>
      <c r="WAF9" s="26"/>
      <c r="WAG9" s="26"/>
      <c r="WAH9" s="27"/>
      <c r="WAK9" s="25"/>
      <c r="WAL9" s="26"/>
      <c r="WAM9" s="26"/>
      <c r="WAN9" s="26"/>
      <c r="WAO9" s="26"/>
      <c r="WAP9" s="27"/>
      <c r="WAS9" s="25"/>
      <c r="WAT9" s="26"/>
      <c r="WAU9" s="26"/>
      <c r="WAV9" s="26"/>
      <c r="WAW9" s="26"/>
      <c r="WAX9" s="27"/>
      <c r="WBA9" s="25"/>
      <c r="WBB9" s="26"/>
      <c r="WBC9" s="26"/>
      <c r="WBD9" s="26"/>
      <c r="WBE9" s="26"/>
      <c r="WBF9" s="27"/>
      <c r="WBI9" s="25"/>
      <c r="WBJ9" s="26"/>
      <c r="WBK9" s="26"/>
      <c r="WBL9" s="26"/>
      <c r="WBM9" s="26"/>
      <c r="WBN9" s="27"/>
      <c r="WBQ9" s="25"/>
      <c r="WBR9" s="26"/>
      <c r="WBS9" s="26"/>
      <c r="WBT9" s="26"/>
      <c r="WBU9" s="26"/>
      <c r="WBV9" s="27"/>
      <c r="WBY9" s="25"/>
      <c r="WBZ9" s="26"/>
      <c r="WCA9" s="26"/>
      <c r="WCB9" s="26"/>
      <c r="WCC9" s="26"/>
      <c r="WCD9" s="27"/>
      <c r="WCG9" s="25"/>
      <c r="WCH9" s="26"/>
      <c r="WCI9" s="26"/>
      <c r="WCJ9" s="26"/>
      <c r="WCK9" s="26"/>
      <c r="WCL9" s="27"/>
      <c r="WCO9" s="25"/>
      <c r="WCP9" s="26"/>
      <c r="WCQ9" s="26"/>
      <c r="WCR9" s="26"/>
      <c r="WCS9" s="26"/>
      <c r="WCT9" s="27"/>
      <c r="WCW9" s="25"/>
      <c r="WCX9" s="26"/>
      <c r="WCY9" s="26"/>
      <c r="WCZ9" s="26"/>
      <c r="WDA9" s="26"/>
      <c r="WDB9" s="27"/>
      <c r="WDE9" s="25"/>
      <c r="WDF9" s="26"/>
      <c r="WDG9" s="26"/>
      <c r="WDH9" s="26"/>
      <c r="WDI9" s="26"/>
      <c r="WDJ9" s="27"/>
      <c r="WDM9" s="25"/>
      <c r="WDN9" s="26"/>
      <c r="WDO9" s="26"/>
      <c r="WDP9" s="26"/>
      <c r="WDQ9" s="26"/>
      <c r="WDR9" s="27"/>
      <c r="WDU9" s="25"/>
      <c r="WDV9" s="26"/>
      <c r="WDW9" s="26"/>
      <c r="WDX9" s="26"/>
      <c r="WDY9" s="26"/>
      <c r="WDZ9" s="27"/>
      <c r="WEC9" s="25"/>
      <c r="WED9" s="26"/>
      <c r="WEE9" s="26"/>
      <c r="WEF9" s="26"/>
      <c r="WEG9" s="26"/>
      <c r="WEH9" s="27"/>
      <c r="WEK9" s="25"/>
      <c r="WEL9" s="26"/>
      <c r="WEM9" s="26"/>
      <c r="WEN9" s="26"/>
      <c r="WEO9" s="26"/>
      <c r="WEP9" s="27"/>
      <c r="WES9" s="25"/>
      <c r="WET9" s="26"/>
      <c r="WEU9" s="26"/>
      <c r="WEV9" s="26"/>
      <c r="WEW9" s="26"/>
      <c r="WEX9" s="27"/>
      <c r="WFA9" s="25"/>
      <c r="WFB9" s="26"/>
      <c r="WFC9" s="26"/>
      <c r="WFD9" s="26"/>
      <c r="WFE9" s="26"/>
      <c r="WFF9" s="27"/>
      <c r="WFI9" s="25"/>
      <c r="WFJ9" s="26"/>
      <c r="WFK9" s="26"/>
      <c r="WFL9" s="26"/>
      <c r="WFM9" s="26"/>
      <c r="WFN9" s="27"/>
      <c r="WFQ9" s="25"/>
      <c r="WFR9" s="26"/>
      <c r="WFS9" s="26"/>
      <c r="WFT9" s="26"/>
      <c r="WFU9" s="26"/>
      <c r="WFV9" s="27"/>
      <c r="WFY9" s="25"/>
      <c r="WFZ9" s="26"/>
      <c r="WGA9" s="26"/>
      <c r="WGB9" s="26"/>
      <c r="WGC9" s="26"/>
      <c r="WGD9" s="27"/>
      <c r="WGG9" s="25"/>
      <c r="WGH9" s="26"/>
      <c r="WGI9" s="26"/>
      <c r="WGJ9" s="26"/>
      <c r="WGK9" s="26"/>
      <c r="WGL9" s="27"/>
      <c r="WGO9" s="25"/>
      <c r="WGP9" s="26"/>
      <c r="WGQ9" s="26"/>
      <c r="WGR9" s="26"/>
      <c r="WGS9" s="26"/>
      <c r="WGT9" s="27"/>
      <c r="WGW9" s="25"/>
      <c r="WGX9" s="26"/>
      <c r="WGY9" s="26"/>
      <c r="WGZ9" s="26"/>
      <c r="WHA9" s="26"/>
      <c r="WHB9" s="27"/>
      <c r="WHE9" s="25"/>
      <c r="WHF9" s="26"/>
      <c r="WHG9" s="26"/>
      <c r="WHH9" s="26"/>
      <c r="WHI9" s="26"/>
      <c r="WHJ9" s="27"/>
      <c r="WHM9" s="25"/>
      <c r="WHN9" s="26"/>
      <c r="WHO9" s="26"/>
      <c r="WHP9" s="26"/>
      <c r="WHQ9" s="26"/>
      <c r="WHR9" s="27"/>
      <c r="WHU9" s="25"/>
      <c r="WHV9" s="26"/>
      <c r="WHW9" s="26"/>
      <c r="WHX9" s="26"/>
      <c r="WHY9" s="26"/>
      <c r="WHZ9" s="27"/>
      <c r="WIC9" s="25"/>
      <c r="WID9" s="26"/>
      <c r="WIE9" s="26"/>
      <c r="WIF9" s="26"/>
      <c r="WIG9" s="26"/>
      <c r="WIH9" s="27"/>
      <c r="WIK9" s="25"/>
      <c r="WIL9" s="26"/>
      <c r="WIM9" s="26"/>
      <c r="WIN9" s="26"/>
      <c r="WIO9" s="26"/>
      <c r="WIP9" s="27"/>
      <c r="WIS9" s="25"/>
      <c r="WIT9" s="26"/>
      <c r="WIU9" s="26"/>
      <c r="WIV9" s="26"/>
      <c r="WIW9" s="26"/>
      <c r="WIX9" s="27"/>
      <c r="WJA9" s="25"/>
      <c r="WJB9" s="26"/>
      <c r="WJC9" s="26"/>
      <c r="WJD9" s="26"/>
      <c r="WJE9" s="26"/>
      <c r="WJF9" s="27"/>
      <c r="WJI9" s="25"/>
      <c r="WJJ9" s="26"/>
      <c r="WJK9" s="26"/>
      <c r="WJL9" s="26"/>
      <c r="WJM9" s="26"/>
      <c r="WJN9" s="27"/>
      <c r="WJQ9" s="25"/>
      <c r="WJR9" s="26"/>
      <c r="WJS9" s="26"/>
      <c r="WJT9" s="26"/>
      <c r="WJU9" s="26"/>
      <c r="WJV9" s="27"/>
      <c r="WJY9" s="25"/>
      <c r="WJZ9" s="26"/>
      <c r="WKA9" s="26"/>
      <c r="WKB9" s="26"/>
      <c r="WKC9" s="26"/>
      <c r="WKD9" s="27"/>
      <c r="WKG9" s="25"/>
      <c r="WKH9" s="26"/>
      <c r="WKI9" s="26"/>
      <c r="WKJ9" s="26"/>
      <c r="WKK9" s="26"/>
      <c r="WKL9" s="27"/>
      <c r="WKO9" s="25"/>
      <c r="WKP9" s="26"/>
      <c r="WKQ9" s="26"/>
      <c r="WKR9" s="26"/>
      <c r="WKS9" s="26"/>
      <c r="WKT9" s="27"/>
      <c r="WKW9" s="25"/>
      <c r="WKX9" s="26"/>
      <c r="WKY9" s="26"/>
      <c r="WKZ9" s="26"/>
      <c r="WLA9" s="26"/>
      <c r="WLB9" s="27"/>
      <c r="WLE9" s="25"/>
      <c r="WLF9" s="26"/>
      <c r="WLG9" s="26"/>
      <c r="WLH9" s="26"/>
      <c r="WLI9" s="26"/>
      <c r="WLJ9" s="27"/>
      <c r="WLM9" s="25"/>
      <c r="WLN9" s="26"/>
      <c r="WLO9" s="26"/>
      <c r="WLP9" s="26"/>
      <c r="WLQ9" s="26"/>
      <c r="WLR9" s="27"/>
      <c r="WLU9" s="25"/>
      <c r="WLV9" s="26"/>
      <c r="WLW9" s="26"/>
      <c r="WLX9" s="26"/>
      <c r="WLY9" s="26"/>
      <c r="WLZ9" s="27"/>
      <c r="WMC9" s="25"/>
      <c r="WMD9" s="26"/>
      <c r="WME9" s="26"/>
      <c r="WMF9" s="26"/>
      <c r="WMG9" s="26"/>
      <c r="WMH9" s="27"/>
      <c r="WMK9" s="25"/>
      <c r="WML9" s="26"/>
      <c r="WMM9" s="26"/>
      <c r="WMN9" s="26"/>
      <c r="WMO9" s="26"/>
      <c r="WMP9" s="27"/>
      <c r="WMS9" s="25"/>
      <c r="WMT9" s="26"/>
      <c r="WMU9" s="26"/>
      <c r="WMV9" s="26"/>
      <c r="WMW9" s="26"/>
      <c r="WMX9" s="27"/>
      <c r="WNA9" s="25"/>
      <c r="WNB9" s="26"/>
      <c r="WNC9" s="26"/>
      <c r="WND9" s="26"/>
      <c r="WNE9" s="26"/>
      <c r="WNF9" s="27"/>
      <c r="WNI9" s="25"/>
      <c r="WNJ9" s="26"/>
      <c r="WNK9" s="26"/>
      <c r="WNL9" s="26"/>
      <c r="WNM9" s="26"/>
      <c r="WNN9" s="27"/>
      <c r="WNQ9" s="25"/>
      <c r="WNR9" s="26"/>
      <c r="WNS9" s="26"/>
      <c r="WNT9" s="26"/>
      <c r="WNU9" s="26"/>
      <c r="WNV9" s="27"/>
      <c r="WNY9" s="25"/>
      <c r="WNZ9" s="26"/>
      <c r="WOA9" s="26"/>
      <c r="WOB9" s="26"/>
      <c r="WOC9" s="26"/>
      <c r="WOD9" s="27"/>
      <c r="WOG9" s="25"/>
      <c r="WOH9" s="26"/>
      <c r="WOI9" s="26"/>
      <c r="WOJ9" s="26"/>
      <c r="WOK9" s="26"/>
      <c r="WOL9" s="27"/>
      <c r="WOO9" s="25"/>
      <c r="WOP9" s="26"/>
      <c r="WOQ9" s="26"/>
      <c r="WOR9" s="26"/>
      <c r="WOS9" s="26"/>
      <c r="WOT9" s="27"/>
      <c r="WOW9" s="25"/>
      <c r="WOX9" s="26"/>
      <c r="WOY9" s="26"/>
      <c r="WOZ9" s="26"/>
      <c r="WPA9" s="26"/>
      <c r="WPB9" s="27"/>
      <c r="WPE9" s="25"/>
      <c r="WPF9" s="26"/>
      <c r="WPG9" s="26"/>
      <c r="WPH9" s="26"/>
      <c r="WPI9" s="26"/>
      <c r="WPJ9" s="27"/>
      <c r="WPM9" s="25"/>
      <c r="WPN9" s="26"/>
      <c r="WPO9" s="26"/>
      <c r="WPP9" s="26"/>
      <c r="WPQ9" s="26"/>
      <c r="WPR9" s="27"/>
      <c r="WPU9" s="25"/>
      <c r="WPV9" s="26"/>
      <c r="WPW9" s="26"/>
      <c r="WPX9" s="26"/>
      <c r="WPY9" s="26"/>
      <c r="WPZ9" s="27"/>
      <c r="WQC9" s="25"/>
      <c r="WQD9" s="26"/>
      <c r="WQE9" s="26"/>
      <c r="WQF9" s="26"/>
      <c r="WQG9" s="26"/>
      <c r="WQH9" s="27"/>
      <c r="WQK9" s="25"/>
      <c r="WQL9" s="26"/>
      <c r="WQM9" s="26"/>
      <c r="WQN9" s="26"/>
      <c r="WQO9" s="26"/>
      <c r="WQP9" s="27"/>
      <c r="WQS9" s="25"/>
      <c r="WQT9" s="26"/>
      <c r="WQU9" s="26"/>
      <c r="WQV9" s="26"/>
      <c r="WQW9" s="26"/>
      <c r="WQX9" s="27"/>
      <c r="WRA9" s="25"/>
      <c r="WRB9" s="26"/>
      <c r="WRC9" s="26"/>
      <c r="WRD9" s="26"/>
      <c r="WRE9" s="26"/>
      <c r="WRF9" s="27"/>
      <c r="WRI9" s="25"/>
      <c r="WRJ9" s="26"/>
      <c r="WRK9" s="26"/>
      <c r="WRL9" s="26"/>
      <c r="WRM9" s="26"/>
      <c r="WRN9" s="27"/>
      <c r="WRQ9" s="25"/>
      <c r="WRR9" s="26"/>
      <c r="WRS9" s="26"/>
      <c r="WRT9" s="26"/>
      <c r="WRU9" s="26"/>
      <c r="WRV9" s="27"/>
      <c r="WRY9" s="25"/>
      <c r="WRZ9" s="26"/>
      <c r="WSA9" s="26"/>
      <c r="WSB9" s="26"/>
      <c r="WSC9" s="26"/>
      <c r="WSD9" s="27"/>
      <c r="WSG9" s="25"/>
      <c r="WSH9" s="26"/>
      <c r="WSI9" s="26"/>
      <c r="WSJ9" s="26"/>
      <c r="WSK9" s="26"/>
      <c r="WSL9" s="27"/>
      <c r="WSO9" s="25"/>
      <c r="WSP9" s="26"/>
      <c r="WSQ9" s="26"/>
      <c r="WSR9" s="26"/>
      <c r="WSS9" s="26"/>
      <c r="WST9" s="27"/>
      <c r="WSW9" s="25"/>
      <c r="WSX9" s="26"/>
      <c r="WSY9" s="26"/>
      <c r="WSZ9" s="26"/>
      <c r="WTA9" s="26"/>
      <c r="WTB9" s="27"/>
      <c r="WTE9" s="25"/>
      <c r="WTF9" s="26"/>
      <c r="WTG9" s="26"/>
      <c r="WTH9" s="26"/>
      <c r="WTI9" s="26"/>
      <c r="WTJ9" s="27"/>
      <c r="WTM9" s="25"/>
      <c r="WTN9" s="26"/>
      <c r="WTO9" s="26"/>
      <c r="WTP9" s="26"/>
      <c r="WTQ9" s="26"/>
      <c r="WTR9" s="27"/>
      <c r="WTU9" s="25"/>
      <c r="WTV9" s="26"/>
      <c r="WTW9" s="26"/>
      <c r="WTX9" s="26"/>
      <c r="WTY9" s="26"/>
      <c r="WTZ9" s="27"/>
      <c r="WUC9" s="25"/>
      <c r="WUD9" s="26"/>
      <c r="WUE9" s="26"/>
      <c r="WUF9" s="26"/>
      <c r="WUG9" s="26"/>
      <c r="WUH9" s="27"/>
      <c r="WUK9" s="25"/>
      <c r="WUL9" s="26"/>
      <c r="WUM9" s="26"/>
      <c r="WUN9" s="26"/>
      <c r="WUO9" s="26"/>
      <c r="WUP9" s="27"/>
      <c r="WUS9" s="25"/>
      <c r="WUT9" s="26"/>
      <c r="WUU9" s="26"/>
      <c r="WUV9" s="26"/>
      <c r="WUW9" s="26"/>
      <c r="WUX9" s="27"/>
      <c r="WVA9" s="25"/>
      <c r="WVB9" s="26"/>
      <c r="WVC9" s="26"/>
      <c r="WVD9" s="26"/>
      <c r="WVE9" s="26"/>
      <c r="WVF9" s="27"/>
      <c r="WVI9" s="25"/>
      <c r="WVJ9" s="26"/>
      <c r="WVK9" s="26"/>
      <c r="WVL9" s="26"/>
      <c r="WVM9" s="26"/>
      <c r="WVN9" s="27"/>
      <c r="WVQ9" s="25"/>
      <c r="WVR9" s="26"/>
      <c r="WVS9" s="26"/>
      <c r="WVT9" s="26"/>
      <c r="WVU9" s="26"/>
      <c r="WVV9" s="27"/>
      <c r="WVY9" s="25"/>
      <c r="WVZ9" s="26"/>
      <c r="WWA9" s="26"/>
      <c r="WWB9" s="26"/>
      <c r="WWC9" s="26"/>
      <c r="WWD9" s="27"/>
      <c r="WWG9" s="25"/>
      <c r="WWH9" s="26"/>
      <c r="WWI9" s="26"/>
      <c r="WWJ9" s="26"/>
      <c r="WWK9" s="26"/>
      <c r="WWL9" s="27"/>
      <c r="WWO9" s="25"/>
      <c r="WWP9" s="26"/>
      <c r="WWQ9" s="26"/>
      <c r="WWR9" s="26"/>
      <c r="WWS9" s="26"/>
      <c r="WWT9" s="27"/>
      <c r="WWW9" s="25"/>
      <c r="WWX9" s="26"/>
      <c r="WWY9" s="26"/>
      <c r="WWZ9" s="26"/>
      <c r="WXA9" s="26"/>
      <c r="WXB9" s="27"/>
      <c r="WXE9" s="25"/>
      <c r="WXF9" s="26"/>
      <c r="WXG9" s="26"/>
      <c r="WXH9" s="26"/>
      <c r="WXI9" s="26"/>
      <c r="WXJ9" s="27"/>
      <c r="WXM9" s="25"/>
      <c r="WXN9" s="26"/>
      <c r="WXO9" s="26"/>
      <c r="WXP9" s="26"/>
      <c r="WXQ9" s="26"/>
      <c r="WXR9" s="27"/>
      <c r="WXU9" s="25"/>
      <c r="WXV9" s="26"/>
      <c r="WXW9" s="26"/>
      <c r="WXX9" s="26"/>
      <c r="WXY9" s="26"/>
      <c r="WXZ9" s="27"/>
      <c r="WYC9" s="25"/>
      <c r="WYD9" s="26"/>
      <c r="WYE9" s="26"/>
      <c r="WYF9" s="26"/>
      <c r="WYG9" s="26"/>
      <c r="WYH9" s="27"/>
      <c r="WYK9" s="25"/>
      <c r="WYL9" s="26"/>
      <c r="WYM9" s="26"/>
      <c r="WYN9" s="26"/>
      <c r="WYO9" s="26"/>
      <c r="WYP9" s="27"/>
      <c r="WYS9" s="25"/>
      <c r="WYT9" s="26"/>
      <c r="WYU9" s="26"/>
      <c r="WYV9" s="26"/>
      <c r="WYW9" s="26"/>
      <c r="WYX9" s="27"/>
      <c r="WZA9" s="25"/>
      <c r="WZB9" s="26"/>
      <c r="WZC9" s="26"/>
      <c r="WZD9" s="26"/>
      <c r="WZE9" s="26"/>
      <c r="WZF9" s="27"/>
      <c r="WZI9" s="25"/>
      <c r="WZJ9" s="26"/>
      <c r="WZK9" s="26"/>
      <c r="WZL9" s="26"/>
      <c r="WZM9" s="26"/>
      <c r="WZN9" s="27"/>
      <c r="WZQ9" s="25"/>
      <c r="WZR9" s="26"/>
      <c r="WZS9" s="26"/>
      <c r="WZT9" s="26"/>
      <c r="WZU9" s="26"/>
      <c r="WZV9" s="27"/>
      <c r="WZY9" s="25"/>
      <c r="WZZ9" s="26"/>
      <c r="XAA9" s="26"/>
      <c r="XAB9" s="26"/>
      <c r="XAC9" s="26"/>
      <c r="XAD9" s="27"/>
      <c r="XAG9" s="25"/>
      <c r="XAH9" s="26"/>
      <c r="XAI9" s="26"/>
      <c r="XAJ9" s="26"/>
      <c r="XAK9" s="26"/>
      <c r="XAL9" s="27"/>
      <c r="XAO9" s="25"/>
      <c r="XAP9" s="26"/>
      <c r="XAQ9" s="26"/>
      <c r="XAR9" s="26"/>
      <c r="XAS9" s="26"/>
      <c r="XAT9" s="27"/>
      <c r="XAW9" s="25"/>
      <c r="XAX9" s="26"/>
      <c r="XAY9" s="26"/>
      <c r="XAZ9" s="26"/>
      <c r="XBA9" s="26"/>
      <c r="XBB9" s="27"/>
      <c r="XBE9" s="25"/>
      <c r="XBF9" s="26"/>
      <c r="XBG9" s="26"/>
      <c r="XBH9" s="26"/>
      <c r="XBI9" s="26"/>
      <c r="XBJ9" s="27"/>
      <c r="XBM9" s="25"/>
      <c r="XBN9" s="26"/>
      <c r="XBO9" s="26"/>
      <c r="XBP9" s="26"/>
      <c r="XBQ9" s="26"/>
      <c r="XBR9" s="27"/>
      <c r="XBU9" s="25"/>
      <c r="XBV9" s="26"/>
      <c r="XBW9" s="26"/>
      <c r="XBX9" s="26"/>
      <c r="XBY9" s="26"/>
      <c r="XBZ9" s="27"/>
      <c r="XCC9" s="25"/>
      <c r="XCD9" s="26"/>
      <c r="XCE9" s="26"/>
      <c r="XCF9" s="26"/>
      <c r="XCG9" s="26"/>
      <c r="XCH9" s="27"/>
      <c r="XCK9" s="25"/>
      <c r="XCL9" s="26"/>
      <c r="XCM9" s="26"/>
      <c r="XCN9" s="26"/>
      <c r="XCO9" s="26"/>
      <c r="XCP9" s="27"/>
      <c r="XCS9" s="25"/>
      <c r="XCT9" s="26"/>
      <c r="XCU9" s="26"/>
      <c r="XCV9" s="26"/>
      <c r="XCW9" s="26"/>
      <c r="XCX9" s="27"/>
      <c r="XDA9" s="25"/>
      <c r="XDB9" s="26"/>
      <c r="XDC9" s="26"/>
      <c r="XDD9" s="26"/>
      <c r="XDE9" s="26"/>
      <c r="XDF9" s="27"/>
      <c r="XDI9" s="25"/>
      <c r="XDJ9" s="26"/>
      <c r="XDK9" s="26"/>
      <c r="XDL9" s="26"/>
      <c r="XDM9" s="26"/>
      <c r="XDN9" s="27"/>
      <c r="XDQ9" s="25"/>
      <c r="XDR9" s="26"/>
      <c r="XDS9" s="26"/>
      <c r="XDT9" s="26"/>
      <c r="XDU9" s="26"/>
      <c r="XDV9" s="27"/>
      <c r="XDY9" s="25"/>
      <c r="XDZ9" s="26"/>
      <c r="XEA9" s="26"/>
      <c r="XEB9" s="26"/>
      <c r="XEC9" s="26"/>
      <c r="XED9" s="27"/>
      <c r="XEG9" s="25"/>
      <c r="XEH9" s="26"/>
      <c r="XEI9" s="26"/>
      <c r="XEJ9" s="26"/>
      <c r="XEK9" s="26"/>
      <c r="XEL9" s="27"/>
      <c r="XEO9" s="25"/>
      <c r="XEP9" s="26"/>
      <c r="XEQ9" s="26"/>
      <c r="XER9" s="26"/>
      <c r="XES9" s="26"/>
      <c r="XET9" s="27"/>
    </row>
    <row r="10" spans="1:1022 1025:2046 2049:3070 3073:4094 4097:5118 5121:6142 6145:7166 7169:8190 8193:9214 9217:10238 10241:11262 11265:12286 12289:13310 13313:14334 14337:15358 15361:16374" x14ac:dyDescent="0.25">
      <c r="A10" s="70" t="s">
        <v>259</v>
      </c>
      <c r="B10" s="8"/>
      <c r="C10" s="8"/>
      <c r="E10" s="85"/>
      <c r="F10" s="85"/>
    </row>
    <row r="11" spans="1:1022 1025:2046 2049:3070 3073:4094 4097:5118 5121:6142 6145:7166 7169:8190 8193:9214 9217:10238 10241:11262 11265:12286 12289:13310 13313:14334 14337:15358 15361:16374" x14ac:dyDescent="0.25">
      <c r="A11" s="71" t="s">
        <v>141</v>
      </c>
      <c r="B11" s="269">
        <v>15342216</v>
      </c>
      <c r="C11" s="266">
        <v>14768074</v>
      </c>
      <c r="D11" s="266">
        <v>14649190</v>
      </c>
      <c r="E11" s="266">
        <v>14475044</v>
      </c>
      <c r="F11" s="266">
        <v>13265906</v>
      </c>
    </row>
    <row r="12" spans="1:1022 1025:2046 2049:3070 3073:4094 4097:5118 5121:6142 6145:7166 7169:8190 8193:9214 9217:10238 10241:11262 11265:12286 12289:13310 13313:14334 14337:15358 15361:16374" x14ac:dyDescent="0.25">
      <c r="A12" s="71" t="s">
        <v>143</v>
      </c>
      <c r="B12" s="270">
        <v>7316014</v>
      </c>
      <c r="C12" s="266">
        <v>7476636</v>
      </c>
      <c r="D12" s="266">
        <v>7707232</v>
      </c>
      <c r="E12" s="266">
        <v>7503391</v>
      </c>
      <c r="F12" s="266">
        <v>6774176</v>
      </c>
    </row>
    <row r="13" spans="1:1022 1025:2046 2049:3070 3073:4094 4097:5118 5121:6142 6145:7166 7169:8190 8193:9214 9217:10238 10241:11262 11265:12286 12289:13310 13313:14334 14337:15358 15361:16374" x14ac:dyDescent="0.25">
      <c r="A13" s="71" t="s">
        <v>144</v>
      </c>
      <c r="B13" s="269">
        <v>12666846</v>
      </c>
      <c r="C13" s="266">
        <v>13413443</v>
      </c>
      <c r="D13" s="266">
        <v>14165458</v>
      </c>
      <c r="E13" s="266">
        <v>14008376</v>
      </c>
      <c r="F13" s="266">
        <v>12999017</v>
      </c>
    </row>
    <row r="14" spans="1:1022 1025:2046 2049:3070 3073:4094 4097:5118 5121:6142 6145:7166 7169:8190 8193:9214 9217:10238 10241:11262 11265:12286 12289:13310 13313:14334 14337:15358 15361:16374" x14ac:dyDescent="0.25">
      <c r="A14" s="71" t="s">
        <v>145</v>
      </c>
      <c r="B14" s="269">
        <v>12462340</v>
      </c>
      <c r="C14" s="266">
        <v>11789467</v>
      </c>
      <c r="D14" s="266">
        <v>11720791</v>
      </c>
      <c r="E14" s="266">
        <v>11721334</v>
      </c>
      <c r="F14" s="266">
        <v>11366531</v>
      </c>
    </row>
    <row r="15" spans="1:1022 1025:2046 2049:3070 3073:4094 4097:5118 5121:6142 6145:7166 7169:8190 8193:9214 9217:10238 10241:11262 11265:12286 12289:13310 13313:14334 14337:15358 15361:16374" x14ac:dyDescent="0.25">
      <c r="A15" s="71" t="s">
        <v>146</v>
      </c>
      <c r="B15" s="269">
        <v>29941950</v>
      </c>
      <c r="C15" s="266">
        <v>31132691</v>
      </c>
      <c r="D15" s="266">
        <v>31928719</v>
      </c>
      <c r="E15" s="266">
        <v>32744434</v>
      </c>
      <c r="F15" s="266">
        <v>32904980.999999996</v>
      </c>
    </row>
    <row r="16" spans="1:1022 1025:2046 2049:3070 3073:4094 4097:5118 5121:6142 6145:7166 7169:8190 8193:9214 9217:10238 10241:11262 11265:12286 12289:13310 13313:14334 14337:15358 15361:16374" x14ac:dyDescent="0.25">
      <c r="A16" s="71" t="s">
        <v>147</v>
      </c>
      <c r="B16" s="269">
        <v>17766791</v>
      </c>
      <c r="C16" s="266">
        <v>17739622</v>
      </c>
      <c r="D16" s="266">
        <v>17002070</v>
      </c>
      <c r="E16" s="266">
        <v>16863726</v>
      </c>
      <c r="F16" s="266">
        <v>15210686</v>
      </c>
    </row>
    <row r="17" spans="1:7" x14ac:dyDescent="0.25">
      <c r="A17" s="71" t="s">
        <v>148</v>
      </c>
      <c r="B17" s="269">
        <v>15339449</v>
      </c>
      <c r="C17" s="266">
        <v>14553618</v>
      </c>
      <c r="D17" s="266">
        <v>14326856</v>
      </c>
      <c r="E17" s="266">
        <v>14055844</v>
      </c>
      <c r="F17" s="266">
        <v>14199647</v>
      </c>
    </row>
    <row r="18" spans="1:7" ht="17.25" x14ac:dyDescent="0.4">
      <c r="A18" s="72" t="s">
        <v>281</v>
      </c>
      <c r="B18" s="271">
        <v>975000</v>
      </c>
      <c r="C18" s="267">
        <v>975000</v>
      </c>
      <c r="D18" s="267">
        <v>975000</v>
      </c>
      <c r="E18" s="267">
        <v>975000</v>
      </c>
      <c r="F18" s="267">
        <v>975000</v>
      </c>
    </row>
    <row r="19" spans="1:7" ht="17.25" x14ac:dyDescent="0.4">
      <c r="A19" s="72" t="s">
        <v>192</v>
      </c>
      <c r="B19" s="32">
        <f>SUM(B11:B18)</f>
        <v>111810606</v>
      </c>
      <c r="C19" s="32">
        <f>SUM(C11:C18)</f>
        <v>111848551</v>
      </c>
      <c r="D19" s="32">
        <f>SUM(D11:D18)</f>
        <v>112475316</v>
      </c>
      <c r="E19" s="32">
        <f>SUM(E11:E18)</f>
        <v>112347149</v>
      </c>
      <c r="F19" s="32">
        <f>SUM(F11:F18)</f>
        <v>107695944</v>
      </c>
      <c r="G19" s="19">
        <f>F19-'Schedule -Regional Campuses '!D26</f>
        <v>0</v>
      </c>
    </row>
    <row r="20" spans="1:7" x14ac:dyDescent="0.25">
      <c r="A20" s="75"/>
      <c r="C20" s="24"/>
      <c r="D20" s="219"/>
      <c r="E20" s="219"/>
      <c r="F20" s="85"/>
    </row>
    <row r="21" spans="1:7" x14ac:dyDescent="0.25">
      <c r="A21" s="275" t="s">
        <v>542</v>
      </c>
      <c r="C21" s="24"/>
      <c r="D21" s="219"/>
      <c r="E21" s="219"/>
      <c r="F21" s="85"/>
    </row>
    <row r="22" spans="1:7" x14ac:dyDescent="0.25">
      <c r="A22" s="75"/>
      <c r="C22" s="24"/>
      <c r="D22" s="219"/>
      <c r="E22" s="219"/>
      <c r="F22" s="85"/>
    </row>
    <row r="23" spans="1:7" x14ac:dyDescent="0.25">
      <c r="A23" s="75"/>
      <c r="C23" s="24"/>
      <c r="D23" s="219"/>
      <c r="E23" s="219"/>
      <c r="F23" s="85"/>
      <c r="G23" s="85"/>
    </row>
    <row r="24" spans="1:7" x14ac:dyDescent="0.25">
      <c r="A24" s="75"/>
      <c r="C24" s="24"/>
      <c r="D24" s="219"/>
      <c r="E24" s="219"/>
      <c r="F24" s="85"/>
      <c r="G24" s="85"/>
    </row>
    <row r="25" spans="1:7" x14ac:dyDescent="0.25">
      <c r="A25" s="75"/>
      <c r="C25" s="24"/>
      <c r="D25" s="219"/>
      <c r="E25" s="219"/>
      <c r="F25" s="85"/>
      <c r="G25" s="85"/>
    </row>
    <row r="26" spans="1:7" x14ac:dyDescent="0.25">
      <c r="A26" s="75"/>
      <c r="C26" s="24"/>
      <c r="G26" s="85"/>
    </row>
    <row r="27" spans="1:7" x14ac:dyDescent="0.25">
      <c r="A27" s="75"/>
      <c r="C27" s="24"/>
      <c r="G27" s="85"/>
    </row>
    <row r="28" spans="1:7" x14ac:dyDescent="0.25">
      <c r="A28" s="119"/>
      <c r="G28" s="85"/>
    </row>
    <row r="29" spans="1:7" x14ac:dyDescent="0.25">
      <c r="A29" s="119"/>
      <c r="G29" s="85"/>
    </row>
    <row r="30" spans="1:7" x14ac:dyDescent="0.25">
      <c r="A30" s="119"/>
    </row>
  </sheetData>
  <phoneticPr fontId="23" type="noConversion"/>
  <pageMargins left="0.75" right="0.75" top="1" bottom="1" header="0.5" footer="0.5"/>
  <pageSetup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27"/>
  <sheetViews>
    <sheetView zoomScaleNormal="100" workbookViewId="0">
      <selection activeCell="E37" sqref="E37"/>
    </sheetView>
  </sheetViews>
  <sheetFormatPr defaultRowHeight="12.75" x14ac:dyDescent="0.2"/>
  <cols>
    <col min="1" max="1" width="8.85546875" style="220"/>
  </cols>
  <sheetData>
    <row r="1" s="220" customFormat="1" x14ac:dyDescent="0.2"/>
    <row r="2" s="220" customFormat="1" x14ac:dyDescent="0.2"/>
    <row r="3" s="220" customFormat="1" x14ac:dyDescent="0.2"/>
    <row r="4" s="220" customFormat="1" x14ac:dyDescent="0.2"/>
    <row r="5" s="220" customFormat="1" x14ac:dyDescent="0.2"/>
    <row r="6" s="220" customFormat="1" x14ac:dyDescent="0.2"/>
    <row r="7" s="220" customFormat="1" x14ac:dyDescent="0.2"/>
    <row r="8" s="220" customFormat="1" x14ac:dyDescent="0.2"/>
    <row r="9" s="220" customFormat="1" x14ac:dyDescent="0.2"/>
    <row r="10" s="220" customFormat="1" x14ac:dyDescent="0.2"/>
    <row r="11" s="220" customFormat="1" x14ac:dyDescent="0.2"/>
    <row r="12" s="220" customFormat="1" x14ac:dyDescent="0.2"/>
    <row r="13" s="220" customFormat="1" x14ac:dyDescent="0.2"/>
    <row r="14" s="220" customFormat="1" x14ac:dyDescent="0.2"/>
    <row r="15" s="220" customFormat="1" x14ac:dyDescent="0.2"/>
    <row r="16" s="220" customFormat="1" x14ac:dyDescent="0.2"/>
    <row r="17" spans="2:9" s="220" customFormat="1" x14ac:dyDescent="0.2"/>
    <row r="18" spans="2:9" s="220" customFormat="1" x14ac:dyDescent="0.2"/>
    <row r="19" spans="2:9" s="220" customFormat="1" x14ac:dyDescent="0.2"/>
    <row r="20" spans="2:9" s="220" customFormat="1" x14ac:dyDescent="0.2"/>
    <row r="21" spans="2:9" customFormat="1" ht="75" x14ac:dyDescent="0.95">
      <c r="B21" s="317" t="s">
        <v>545</v>
      </c>
      <c r="C21" s="317"/>
      <c r="D21" s="317"/>
      <c r="E21" s="317"/>
      <c r="F21" s="317"/>
      <c r="G21" s="317"/>
      <c r="H21" s="317"/>
      <c r="I21" s="317"/>
    </row>
    <row r="23" spans="2:9" customFormat="1" x14ac:dyDescent="0.2">
      <c r="C23" s="181"/>
    </row>
    <row r="24" spans="2:9" customFormat="1" ht="15.75" x14ac:dyDescent="0.25">
      <c r="B24" s="316" t="s">
        <v>258</v>
      </c>
      <c r="C24" s="316"/>
      <c r="D24" s="316"/>
      <c r="E24" s="316"/>
      <c r="F24" s="316"/>
      <c r="G24" s="316"/>
      <c r="H24" s="316"/>
      <c r="I24" s="316"/>
    </row>
    <row r="25" spans="2:9" customFormat="1" ht="15.75" x14ac:dyDescent="0.25">
      <c r="B25" s="316" t="s">
        <v>714</v>
      </c>
      <c r="C25" s="316"/>
      <c r="D25" s="316"/>
      <c r="E25" s="316"/>
      <c r="F25" s="316"/>
      <c r="G25" s="316"/>
      <c r="H25" s="316"/>
      <c r="I25" s="316"/>
    </row>
    <row r="27" spans="2:9" customFormat="1" ht="15.75" x14ac:dyDescent="0.25">
      <c r="B27" s="316" t="s">
        <v>546</v>
      </c>
      <c r="C27" s="316"/>
      <c r="D27" s="316"/>
      <c r="E27" s="316"/>
      <c r="F27" s="316"/>
      <c r="G27" s="316"/>
      <c r="H27" s="316"/>
      <c r="I27" s="316"/>
    </row>
  </sheetData>
  <mergeCells count="4">
    <mergeCell ref="B24:I24"/>
    <mergeCell ref="B25:I25"/>
    <mergeCell ref="B27:I27"/>
    <mergeCell ref="B21:I2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L62"/>
  <sheetViews>
    <sheetView zoomScale="72" zoomScaleNormal="72" workbookViewId="0">
      <selection activeCell="I19" sqref="I19"/>
    </sheetView>
  </sheetViews>
  <sheetFormatPr defaultColWidth="9.140625" defaultRowHeight="15" x14ac:dyDescent="0.25"/>
  <cols>
    <col min="1" max="1" width="12.140625" style="7" customWidth="1"/>
    <col min="2" max="2" width="46.28515625" style="19" bestFit="1" customWidth="1"/>
    <col min="3" max="3" width="25.140625" style="24" bestFit="1" customWidth="1"/>
    <col min="4" max="4" width="18.7109375" style="24" customWidth="1"/>
    <col min="5" max="5" width="27" style="24" customWidth="1"/>
    <col min="6" max="6" width="18.7109375" style="24" customWidth="1"/>
    <col min="7" max="7" width="13.28515625" style="19" customWidth="1"/>
    <col min="8" max="8" width="19.7109375" style="19" customWidth="1"/>
    <col min="9" max="16384" width="9.140625" style="19"/>
  </cols>
  <sheetData>
    <row r="1" spans="1:12" x14ac:dyDescent="0.25">
      <c r="A1" s="7" t="s">
        <v>209</v>
      </c>
      <c r="F1" s="179"/>
    </row>
    <row r="2" spans="1:12" x14ac:dyDescent="0.25">
      <c r="A2" s="7" t="s">
        <v>261</v>
      </c>
      <c r="E2" s="180"/>
      <c r="F2" s="19"/>
    </row>
    <row r="3" spans="1:12" x14ac:dyDescent="0.25">
      <c r="A3" s="7" t="s">
        <v>198</v>
      </c>
      <c r="F3" s="19"/>
    </row>
    <row r="4" spans="1:12" x14ac:dyDescent="0.25">
      <c r="A4" s="75" t="s">
        <v>487</v>
      </c>
    </row>
    <row r="5" spans="1:12" x14ac:dyDescent="0.25">
      <c r="A5" s="75" t="s">
        <v>590</v>
      </c>
      <c r="D5" s="87"/>
      <c r="E5" s="87"/>
    </row>
    <row r="6" spans="1:12" ht="15" customHeight="1" x14ac:dyDescent="0.25">
      <c r="C6" s="319"/>
      <c r="D6" s="320"/>
      <c r="E6" s="320"/>
      <c r="F6" s="320"/>
    </row>
    <row r="8" spans="1:12" ht="17.25" x14ac:dyDescent="0.4">
      <c r="A8" s="124" t="s">
        <v>164</v>
      </c>
      <c r="B8" s="125" t="s">
        <v>193</v>
      </c>
      <c r="C8" s="126" t="s">
        <v>127</v>
      </c>
      <c r="D8" s="126" t="s">
        <v>310</v>
      </c>
      <c r="E8" s="126" t="s">
        <v>128</v>
      </c>
      <c r="F8" s="127" t="s">
        <v>192</v>
      </c>
    </row>
    <row r="9" spans="1:12" x14ac:dyDescent="0.25">
      <c r="A9" s="54">
        <v>101073</v>
      </c>
      <c r="B9" s="303" t="s">
        <v>58</v>
      </c>
      <c r="C9" s="234">
        <v>857215.4</v>
      </c>
      <c r="D9" s="234">
        <v>369471</v>
      </c>
      <c r="E9" s="234">
        <v>52430</v>
      </c>
      <c r="F9" s="234">
        <f t="shared" ref="F9:F40" si="0">SUM(C9:E9)</f>
        <v>1279116.3999999999</v>
      </c>
      <c r="H9" s="220"/>
      <c r="I9" s="220"/>
      <c r="J9" s="220"/>
      <c r="K9" s="220"/>
      <c r="L9" s="220"/>
    </row>
    <row r="10" spans="1:12" x14ac:dyDescent="0.25">
      <c r="A10" s="54">
        <v>101014</v>
      </c>
      <c r="B10" s="303" t="s">
        <v>51</v>
      </c>
      <c r="C10" s="24">
        <v>20400</v>
      </c>
      <c r="D10" s="24">
        <v>8463</v>
      </c>
      <c r="E10" s="24">
        <v>89850</v>
      </c>
      <c r="F10" s="24">
        <f t="shared" si="0"/>
        <v>118713</v>
      </c>
      <c r="G10" s="85"/>
      <c r="H10" s="220"/>
      <c r="I10" s="220"/>
      <c r="J10" s="220"/>
      <c r="K10" s="220"/>
      <c r="L10" s="220"/>
    </row>
    <row r="11" spans="1:12" x14ac:dyDescent="0.25">
      <c r="A11" s="54">
        <v>100101</v>
      </c>
      <c r="B11" s="303" t="s">
        <v>165</v>
      </c>
      <c r="C11" s="24">
        <v>5069993.04</v>
      </c>
      <c r="D11" s="24">
        <v>1844450</v>
      </c>
      <c r="E11" s="24">
        <v>363050</v>
      </c>
      <c r="F11" s="24">
        <f t="shared" si="0"/>
        <v>7277493.04</v>
      </c>
      <c r="G11" s="85"/>
      <c r="H11" s="220"/>
      <c r="I11" s="220"/>
      <c r="J11" s="220"/>
      <c r="K11" s="220"/>
      <c r="L11" s="220"/>
    </row>
    <row r="12" spans="1:12" s="85" customFormat="1" x14ac:dyDescent="0.25">
      <c r="A12" s="54">
        <v>101347</v>
      </c>
      <c r="B12" s="303" t="s">
        <v>280</v>
      </c>
      <c r="C12" s="24">
        <v>233349.4</v>
      </c>
      <c r="D12" s="24">
        <v>132964</v>
      </c>
      <c r="E12" s="24">
        <v>505940</v>
      </c>
      <c r="F12" s="24">
        <f t="shared" si="0"/>
        <v>872253.4</v>
      </c>
      <c r="H12" s="220"/>
      <c r="I12" s="220"/>
      <c r="J12" s="220"/>
      <c r="K12" s="220"/>
      <c r="L12" s="220"/>
    </row>
    <row r="13" spans="1:12" s="85" customFormat="1" x14ac:dyDescent="0.25">
      <c r="A13" s="54">
        <v>101204</v>
      </c>
      <c r="B13" s="303" t="s">
        <v>606</v>
      </c>
      <c r="C13" s="24">
        <v>60125</v>
      </c>
      <c r="D13" s="24">
        <v>21637</v>
      </c>
      <c r="E13" s="24">
        <v>-60125</v>
      </c>
      <c r="F13" s="24">
        <f t="shared" si="0"/>
        <v>21637</v>
      </c>
      <c r="H13" s="220"/>
      <c r="I13" s="220"/>
      <c r="J13" s="220"/>
      <c r="K13" s="220"/>
      <c r="L13" s="220"/>
    </row>
    <row r="14" spans="1:12" x14ac:dyDescent="0.25">
      <c r="A14" s="54">
        <v>101034</v>
      </c>
      <c r="B14" s="303" t="s">
        <v>302</v>
      </c>
      <c r="C14" s="24">
        <v>32802.400000000001</v>
      </c>
      <c r="D14" s="24">
        <v>18886</v>
      </c>
      <c r="E14" s="24">
        <v>550</v>
      </c>
      <c r="F14" s="24">
        <f t="shared" si="0"/>
        <v>52238.400000000001</v>
      </c>
      <c r="G14" s="85"/>
      <c r="H14" s="220"/>
      <c r="I14" s="220"/>
      <c r="J14" s="220"/>
      <c r="K14" s="220"/>
      <c r="L14" s="220"/>
    </row>
    <row r="15" spans="1:12" x14ac:dyDescent="0.25">
      <c r="A15" s="54">
        <v>100113</v>
      </c>
      <c r="B15" s="303" t="s">
        <v>170</v>
      </c>
      <c r="C15" s="24">
        <v>1060251</v>
      </c>
      <c r="D15" s="24">
        <v>504750</v>
      </c>
      <c r="E15" s="24">
        <v>24350</v>
      </c>
      <c r="F15" s="24">
        <f t="shared" si="0"/>
        <v>1589351</v>
      </c>
      <c r="G15" s="85"/>
      <c r="H15" s="220"/>
      <c r="I15" s="220"/>
      <c r="J15" s="220"/>
      <c r="K15" s="220"/>
      <c r="L15" s="220"/>
    </row>
    <row r="16" spans="1:12" s="85" customFormat="1" x14ac:dyDescent="0.25">
      <c r="A16" s="54">
        <v>100114</v>
      </c>
      <c r="B16" s="303" t="s">
        <v>303</v>
      </c>
      <c r="C16" s="24">
        <v>3551060.61</v>
      </c>
      <c r="D16" s="24">
        <v>1291645</v>
      </c>
      <c r="E16" s="24">
        <v>182850</v>
      </c>
      <c r="F16" s="24">
        <f t="shared" si="0"/>
        <v>5025555.6099999994</v>
      </c>
      <c r="H16" s="220"/>
      <c r="I16" s="220"/>
      <c r="J16" s="220"/>
      <c r="K16" s="220"/>
      <c r="L16" s="220"/>
    </row>
    <row r="17" spans="1:12" x14ac:dyDescent="0.25">
      <c r="A17" s="54">
        <v>101344</v>
      </c>
      <c r="B17" s="303" t="s">
        <v>460</v>
      </c>
      <c r="C17" s="24">
        <v>0</v>
      </c>
      <c r="D17" s="24">
        <v>0</v>
      </c>
      <c r="E17" s="24">
        <v>134000</v>
      </c>
      <c r="F17" s="24">
        <f t="shared" si="0"/>
        <v>134000</v>
      </c>
      <c r="G17" s="85"/>
      <c r="H17" s="220"/>
      <c r="I17" s="220"/>
      <c r="J17" s="220"/>
      <c r="K17" s="220"/>
      <c r="L17" s="220"/>
    </row>
    <row r="18" spans="1:12" x14ac:dyDescent="0.25">
      <c r="A18" s="54">
        <v>100115</v>
      </c>
      <c r="B18" s="303" t="s">
        <v>171</v>
      </c>
      <c r="C18" s="24">
        <v>56361.440000000002</v>
      </c>
      <c r="D18" s="24">
        <v>22611</v>
      </c>
      <c r="E18" s="24">
        <v>5750</v>
      </c>
      <c r="F18" s="24">
        <f t="shared" si="0"/>
        <v>84722.44</v>
      </c>
      <c r="G18" s="85"/>
      <c r="H18" s="220"/>
      <c r="I18" s="220"/>
      <c r="J18" s="220"/>
      <c r="K18" s="220"/>
      <c r="L18" s="220"/>
    </row>
    <row r="19" spans="1:12" s="85" customFormat="1" x14ac:dyDescent="0.25">
      <c r="A19" s="54">
        <v>101374</v>
      </c>
      <c r="B19" s="303" t="s">
        <v>607</v>
      </c>
      <c r="C19" s="24">
        <v>79895.209999999992</v>
      </c>
      <c r="D19" s="24">
        <v>29718</v>
      </c>
      <c r="E19" s="24">
        <v>3020</v>
      </c>
      <c r="F19" s="24">
        <f t="shared" si="0"/>
        <v>112633.20999999999</v>
      </c>
      <c r="H19" s="220"/>
      <c r="I19" s="220"/>
      <c r="J19" s="220"/>
      <c r="K19" s="220"/>
      <c r="L19" s="220"/>
    </row>
    <row r="20" spans="1:12" x14ac:dyDescent="0.25">
      <c r="A20" s="54">
        <v>101235</v>
      </c>
      <c r="B20" s="303" t="s">
        <v>49</v>
      </c>
      <c r="C20" s="24">
        <v>3107409.61</v>
      </c>
      <c r="D20" s="24">
        <v>964287</v>
      </c>
      <c r="E20" s="24">
        <v>143690</v>
      </c>
      <c r="F20" s="24">
        <f t="shared" si="0"/>
        <v>4215386.6099999994</v>
      </c>
      <c r="G20" s="85"/>
      <c r="H20" s="220"/>
      <c r="I20" s="220"/>
      <c r="J20" s="220"/>
      <c r="K20" s="220"/>
      <c r="L20" s="220"/>
    </row>
    <row r="21" spans="1:12" x14ac:dyDescent="0.25">
      <c r="A21" s="54">
        <v>101585</v>
      </c>
      <c r="B21" s="303" t="s">
        <v>609</v>
      </c>
      <c r="C21" s="24">
        <v>222663</v>
      </c>
      <c r="D21" s="24">
        <v>76303</v>
      </c>
      <c r="E21" s="24">
        <v>10400</v>
      </c>
      <c r="F21" s="24">
        <f t="shared" si="0"/>
        <v>309366</v>
      </c>
      <c r="G21" s="85"/>
      <c r="H21" s="220"/>
      <c r="I21" s="220"/>
      <c r="J21" s="220"/>
      <c r="K21" s="220"/>
      <c r="L21" s="220"/>
    </row>
    <row r="22" spans="1:12" s="85" customFormat="1" x14ac:dyDescent="0.25">
      <c r="A22" s="54">
        <v>101539</v>
      </c>
      <c r="B22" s="303" t="s">
        <v>455</v>
      </c>
      <c r="C22" s="24">
        <v>248513.5</v>
      </c>
      <c r="D22" s="24">
        <v>73679</v>
      </c>
      <c r="E22" s="24">
        <v>4915</v>
      </c>
      <c r="F22" s="24">
        <f t="shared" si="0"/>
        <v>327107.5</v>
      </c>
      <c r="H22" s="220"/>
      <c r="I22" s="220"/>
      <c r="J22" s="220"/>
      <c r="K22" s="220"/>
      <c r="L22" s="220"/>
    </row>
    <row r="23" spans="1:12" x14ac:dyDescent="0.25">
      <c r="A23" s="54">
        <v>100100</v>
      </c>
      <c r="B23" s="303" t="s">
        <v>110</v>
      </c>
      <c r="C23" s="24">
        <v>3008470</v>
      </c>
      <c r="D23" s="24">
        <v>1060396</v>
      </c>
      <c r="E23" s="24">
        <v>647300</v>
      </c>
      <c r="F23" s="24">
        <f t="shared" si="0"/>
        <v>4716166</v>
      </c>
      <c r="G23" s="85"/>
      <c r="H23" s="220"/>
      <c r="I23" s="220"/>
      <c r="J23" s="220"/>
      <c r="K23" s="220"/>
      <c r="L23" s="220"/>
    </row>
    <row r="24" spans="1:12" x14ac:dyDescent="0.25">
      <c r="A24" s="54">
        <v>100102</v>
      </c>
      <c r="B24" s="303" t="s">
        <v>166</v>
      </c>
      <c r="C24" s="24">
        <v>5399623.5600000005</v>
      </c>
      <c r="D24" s="24">
        <v>2051880</v>
      </c>
      <c r="E24" s="24">
        <v>124600</v>
      </c>
      <c r="F24" s="24">
        <f t="shared" si="0"/>
        <v>7576103.5600000005</v>
      </c>
      <c r="G24" s="85"/>
      <c r="H24" s="220"/>
      <c r="I24" s="220"/>
      <c r="J24" s="220"/>
      <c r="K24" s="220"/>
      <c r="L24" s="220"/>
    </row>
    <row r="25" spans="1:12" s="85" customFormat="1" x14ac:dyDescent="0.25">
      <c r="A25" s="54">
        <v>101391</v>
      </c>
      <c r="B25" s="303" t="s">
        <v>356</v>
      </c>
      <c r="C25" s="24">
        <v>839521.56</v>
      </c>
      <c r="D25" s="24">
        <v>297128</v>
      </c>
      <c r="E25" s="24">
        <v>58800</v>
      </c>
      <c r="F25" s="24">
        <f t="shared" si="0"/>
        <v>1195449.56</v>
      </c>
      <c r="H25" s="220"/>
      <c r="I25" s="220"/>
      <c r="J25" s="220"/>
      <c r="K25" s="220"/>
      <c r="L25" s="220"/>
    </row>
    <row r="26" spans="1:12" s="85" customFormat="1" x14ac:dyDescent="0.25">
      <c r="A26" s="54">
        <v>100122</v>
      </c>
      <c r="B26" s="303" t="s">
        <v>178</v>
      </c>
      <c r="C26" s="24">
        <v>1668452.43</v>
      </c>
      <c r="D26" s="24">
        <v>622275</v>
      </c>
      <c r="E26" s="24">
        <v>207900</v>
      </c>
      <c r="F26" s="24">
        <f t="shared" si="0"/>
        <v>2498627.4299999997</v>
      </c>
      <c r="H26" s="220"/>
      <c r="I26" s="220"/>
      <c r="J26" s="220"/>
      <c r="K26" s="220"/>
      <c r="L26" s="220"/>
    </row>
    <row r="27" spans="1:12" s="85" customFormat="1" x14ac:dyDescent="0.25">
      <c r="A27" s="54">
        <v>100116</v>
      </c>
      <c r="B27" s="303" t="s">
        <v>172</v>
      </c>
      <c r="C27" s="24">
        <v>1137032.23</v>
      </c>
      <c r="D27" s="24">
        <v>506346</v>
      </c>
      <c r="E27" s="24">
        <v>205750</v>
      </c>
      <c r="F27" s="24">
        <f t="shared" si="0"/>
        <v>1849128.23</v>
      </c>
      <c r="H27" s="220"/>
      <c r="I27" s="220"/>
      <c r="J27" s="220"/>
      <c r="K27" s="220"/>
      <c r="L27" s="220"/>
    </row>
    <row r="28" spans="1:12" s="85" customFormat="1" x14ac:dyDescent="0.25">
      <c r="A28" s="54">
        <v>101557</v>
      </c>
      <c r="B28" s="303" t="s">
        <v>516</v>
      </c>
      <c r="C28" s="24">
        <v>0</v>
      </c>
      <c r="D28" s="24">
        <v>0</v>
      </c>
      <c r="E28" s="24">
        <v>60048</v>
      </c>
      <c r="F28" s="24">
        <f t="shared" si="0"/>
        <v>60048</v>
      </c>
      <c r="H28" s="220"/>
      <c r="I28" s="220"/>
      <c r="J28" s="220"/>
      <c r="K28" s="220"/>
      <c r="L28" s="220"/>
    </row>
    <row r="29" spans="1:12" x14ac:dyDescent="0.25">
      <c r="A29" s="54">
        <v>100123</v>
      </c>
      <c r="B29" s="303" t="s">
        <v>179</v>
      </c>
      <c r="C29" s="24">
        <v>1794844.2</v>
      </c>
      <c r="D29" s="24">
        <v>642621</v>
      </c>
      <c r="E29" s="24">
        <v>52970</v>
      </c>
      <c r="F29" s="24">
        <f t="shared" si="0"/>
        <v>2490435.2000000002</v>
      </c>
      <c r="G29" s="85"/>
      <c r="H29" s="220"/>
      <c r="I29" s="220"/>
      <c r="J29" s="220"/>
      <c r="K29" s="220"/>
      <c r="L29" s="220"/>
    </row>
    <row r="30" spans="1:12" x14ac:dyDescent="0.25">
      <c r="A30" s="54">
        <v>101418</v>
      </c>
      <c r="B30" s="303" t="s">
        <v>422</v>
      </c>
      <c r="C30" s="24">
        <v>0</v>
      </c>
      <c r="D30" s="24">
        <v>0</v>
      </c>
      <c r="E30" s="24">
        <v>1925</v>
      </c>
      <c r="F30" s="24">
        <f t="shared" si="0"/>
        <v>1925</v>
      </c>
      <c r="G30" s="85"/>
      <c r="H30" s="220"/>
      <c r="I30" s="220"/>
      <c r="J30" s="220"/>
      <c r="K30" s="220"/>
      <c r="L30" s="220"/>
    </row>
    <row r="31" spans="1:12" s="85" customFormat="1" x14ac:dyDescent="0.25">
      <c r="A31" s="54">
        <v>100103</v>
      </c>
      <c r="B31" s="303" t="s">
        <v>603</v>
      </c>
      <c r="C31" s="24">
        <v>0</v>
      </c>
      <c r="D31" s="24">
        <v>0</v>
      </c>
      <c r="E31" s="24">
        <v>540</v>
      </c>
      <c r="F31" s="24">
        <f t="shared" si="0"/>
        <v>540</v>
      </c>
      <c r="H31" s="220"/>
      <c r="I31" s="220"/>
      <c r="J31" s="220"/>
      <c r="K31" s="220"/>
      <c r="L31" s="220"/>
    </row>
    <row r="32" spans="1:12" s="85" customFormat="1" x14ac:dyDescent="0.25">
      <c r="A32" s="54">
        <v>101030</v>
      </c>
      <c r="B32" s="303" t="s">
        <v>53</v>
      </c>
      <c r="C32" s="24">
        <v>352294.17</v>
      </c>
      <c r="D32" s="24">
        <v>378543</v>
      </c>
      <c r="E32" s="24">
        <v>17200</v>
      </c>
      <c r="F32" s="24">
        <f t="shared" si="0"/>
        <v>748037.16999999993</v>
      </c>
      <c r="H32" s="220"/>
      <c r="I32" s="220"/>
      <c r="J32" s="220"/>
      <c r="K32" s="220"/>
      <c r="L32" s="220"/>
    </row>
    <row r="33" spans="1:12" s="85" customFormat="1" x14ac:dyDescent="0.25">
      <c r="A33" s="54">
        <v>100110</v>
      </c>
      <c r="B33" s="303" t="s">
        <v>168</v>
      </c>
      <c r="C33" s="24">
        <v>59323</v>
      </c>
      <c r="D33" s="24">
        <v>23079</v>
      </c>
      <c r="E33" s="24">
        <v>14400</v>
      </c>
      <c r="F33" s="24">
        <f t="shared" si="0"/>
        <v>96802</v>
      </c>
      <c r="H33" s="220"/>
      <c r="I33" s="220"/>
      <c r="J33" s="220"/>
      <c r="K33" s="220"/>
      <c r="L33" s="220"/>
    </row>
    <row r="34" spans="1:12" s="85" customFormat="1" x14ac:dyDescent="0.25">
      <c r="A34" s="54">
        <v>101538</v>
      </c>
      <c r="B34" s="303" t="s">
        <v>517</v>
      </c>
      <c r="C34" s="24">
        <v>0</v>
      </c>
      <c r="D34" s="24">
        <v>0</v>
      </c>
      <c r="E34" s="24">
        <v>39250</v>
      </c>
      <c r="F34" s="24">
        <f t="shared" si="0"/>
        <v>39250</v>
      </c>
      <c r="H34" s="220"/>
      <c r="I34" s="220"/>
      <c r="J34" s="220"/>
      <c r="K34" s="220"/>
      <c r="L34" s="220"/>
    </row>
    <row r="35" spans="1:12" s="85" customFormat="1" x14ac:dyDescent="0.25">
      <c r="A35" s="54">
        <v>100344</v>
      </c>
      <c r="B35" s="303" t="s">
        <v>42</v>
      </c>
      <c r="C35" s="24">
        <v>12000</v>
      </c>
      <c r="D35" s="24">
        <v>1897</v>
      </c>
      <c r="E35" s="24">
        <v>6425</v>
      </c>
      <c r="F35" s="24">
        <f t="shared" si="0"/>
        <v>20322</v>
      </c>
      <c r="H35" s="220"/>
      <c r="I35" s="220"/>
      <c r="J35" s="220"/>
      <c r="K35" s="220"/>
      <c r="L35" s="220"/>
    </row>
    <row r="36" spans="1:12" s="85" customFormat="1" x14ac:dyDescent="0.25">
      <c r="A36" s="54">
        <v>100321</v>
      </c>
      <c r="B36" s="303" t="s">
        <v>518</v>
      </c>
      <c r="C36" s="24">
        <v>0</v>
      </c>
      <c r="D36" s="24">
        <v>0</v>
      </c>
      <c r="E36" s="24">
        <v>5800</v>
      </c>
      <c r="F36" s="24">
        <f t="shared" si="0"/>
        <v>5800</v>
      </c>
      <c r="H36" s="220"/>
      <c r="I36" s="220"/>
      <c r="J36" s="220"/>
      <c r="K36" s="220"/>
      <c r="L36" s="220"/>
    </row>
    <row r="37" spans="1:12" s="85" customFormat="1" x14ac:dyDescent="0.25">
      <c r="A37" s="54">
        <v>101541</v>
      </c>
      <c r="B37" s="303" t="s">
        <v>456</v>
      </c>
      <c r="C37" s="24">
        <v>0</v>
      </c>
      <c r="D37" s="24">
        <v>0</v>
      </c>
      <c r="E37" s="24">
        <v>253094</v>
      </c>
      <c r="F37" s="24">
        <f t="shared" si="0"/>
        <v>253094</v>
      </c>
      <c r="H37" s="220"/>
      <c r="I37" s="220"/>
      <c r="J37" s="220"/>
      <c r="K37" s="220"/>
      <c r="L37" s="220"/>
    </row>
    <row r="38" spans="1:12" s="85" customFormat="1" x14ac:dyDescent="0.25">
      <c r="A38" s="54">
        <v>100111</v>
      </c>
      <c r="B38" s="303" t="s">
        <v>169</v>
      </c>
      <c r="C38" s="24">
        <v>5260242.46</v>
      </c>
      <c r="D38" s="24">
        <v>1696697</v>
      </c>
      <c r="E38" s="24">
        <v>236400</v>
      </c>
      <c r="F38" s="24">
        <f t="shared" si="0"/>
        <v>7193339.46</v>
      </c>
      <c r="H38" s="220"/>
      <c r="I38" s="220"/>
      <c r="J38" s="220"/>
      <c r="K38" s="220"/>
      <c r="L38" s="220"/>
    </row>
    <row r="39" spans="1:12" s="85" customFormat="1" ht="15" customHeight="1" x14ac:dyDescent="0.25">
      <c r="A39" s="54">
        <v>101128</v>
      </c>
      <c r="B39" s="303" t="s">
        <v>48</v>
      </c>
      <c r="C39" s="24">
        <v>3552960.12</v>
      </c>
      <c r="D39" s="24">
        <v>1115529</v>
      </c>
      <c r="E39" s="24">
        <v>76500</v>
      </c>
      <c r="F39" s="24">
        <f t="shared" si="0"/>
        <v>4744989.12</v>
      </c>
      <c r="H39" s="220"/>
      <c r="I39" s="220"/>
      <c r="J39" s="220"/>
      <c r="K39" s="220"/>
      <c r="L39" s="220"/>
    </row>
    <row r="40" spans="1:12" s="85" customFormat="1" x14ac:dyDescent="0.25">
      <c r="A40" s="54">
        <v>101540</v>
      </c>
      <c r="B40" s="303" t="s">
        <v>457</v>
      </c>
      <c r="C40" s="24">
        <v>0</v>
      </c>
      <c r="D40" s="24">
        <v>0</v>
      </c>
      <c r="E40" s="24">
        <v>248227</v>
      </c>
      <c r="F40" s="24">
        <f t="shared" si="0"/>
        <v>248227</v>
      </c>
      <c r="H40" s="220"/>
      <c r="I40" s="220"/>
      <c r="J40" s="220"/>
      <c r="K40" s="220"/>
      <c r="L40" s="220"/>
    </row>
    <row r="41" spans="1:12" s="85" customFormat="1" x14ac:dyDescent="0.25">
      <c r="A41" s="54">
        <v>101053</v>
      </c>
      <c r="B41" s="303" t="s">
        <v>519</v>
      </c>
      <c r="C41" s="24">
        <v>0</v>
      </c>
      <c r="D41" s="24">
        <v>0</v>
      </c>
      <c r="E41" s="24">
        <v>15950</v>
      </c>
      <c r="F41" s="24">
        <f t="shared" ref="F41:F57" si="1">SUM(C41:E41)</f>
        <v>15950</v>
      </c>
      <c r="H41" s="220"/>
      <c r="I41" s="220"/>
      <c r="J41" s="220"/>
      <c r="K41" s="220"/>
      <c r="L41" s="220"/>
    </row>
    <row r="42" spans="1:12" s="85" customFormat="1" x14ac:dyDescent="0.25">
      <c r="A42" s="54">
        <v>100109</v>
      </c>
      <c r="B42" s="303" t="s">
        <v>167</v>
      </c>
      <c r="C42" s="24">
        <v>1011086.16</v>
      </c>
      <c r="D42" s="24">
        <v>336074</v>
      </c>
      <c r="E42" s="24">
        <v>68320</v>
      </c>
      <c r="F42" s="24">
        <f t="shared" si="1"/>
        <v>1415480.1600000001</v>
      </c>
      <c r="H42" s="220"/>
      <c r="I42" s="220"/>
      <c r="J42" s="220"/>
      <c r="K42" s="220"/>
      <c r="L42" s="220"/>
    </row>
    <row r="43" spans="1:12" s="85" customFormat="1" x14ac:dyDescent="0.25">
      <c r="A43" s="54">
        <v>100119</v>
      </c>
      <c r="B43" s="303" t="s">
        <v>175</v>
      </c>
      <c r="C43" s="24">
        <v>1220564.1299999999</v>
      </c>
      <c r="D43" s="24">
        <v>449419</v>
      </c>
      <c r="E43" s="24">
        <v>24290</v>
      </c>
      <c r="F43" s="24">
        <f t="shared" si="1"/>
        <v>1694273.13</v>
      </c>
      <c r="H43" s="220"/>
      <c r="I43" s="220"/>
      <c r="J43" s="220"/>
      <c r="K43" s="220"/>
      <c r="L43" s="220"/>
    </row>
    <row r="44" spans="1:12" s="85" customFormat="1" x14ac:dyDescent="0.25">
      <c r="A44" s="54">
        <v>100117</v>
      </c>
      <c r="B44" s="303" t="s">
        <v>173</v>
      </c>
      <c r="C44" s="24">
        <v>3730532.63</v>
      </c>
      <c r="D44" s="24">
        <v>1238435</v>
      </c>
      <c r="E44" s="24">
        <v>92450</v>
      </c>
      <c r="F44" s="24">
        <f t="shared" si="1"/>
        <v>5061417.63</v>
      </c>
      <c r="H44" s="220"/>
      <c r="I44" s="220"/>
      <c r="J44" s="220"/>
      <c r="K44" s="220"/>
      <c r="L44" s="220"/>
    </row>
    <row r="45" spans="1:12" s="85" customFormat="1" x14ac:dyDescent="0.25">
      <c r="A45" s="54">
        <v>101348</v>
      </c>
      <c r="B45" s="303" t="s">
        <v>458</v>
      </c>
      <c r="C45" s="24">
        <v>0</v>
      </c>
      <c r="D45" s="24">
        <v>0</v>
      </c>
      <c r="E45" s="24">
        <v>24475</v>
      </c>
      <c r="F45" s="24">
        <f t="shared" si="1"/>
        <v>24475</v>
      </c>
      <c r="H45" s="220"/>
      <c r="I45" s="220"/>
      <c r="J45" s="220"/>
      <c r="K45" s="220"/>
      <c r="L45" s="220"/>
    </row>
    <row r="46" spans="1:12" s="85" customFormat="1" x14ac:dyDescent="0.25">
      <c r="A46" s="54">
        <v>100118</v>
      </c>
      <c r="B46" s="303" t="s">
        <v>174</v>
      </c>
      <c r="C46" s="24">
        <v>0</v>
      </c>
      <c r="D46" s="24">
        <v>0</v>
      </c>
      <c r="E46" s="24">
        <v>1100</v>
      </c>
      <c r="F46" s="24">
        <f t="shared" si="1"/>
        <v>1100</v>
      </c>
      <c r="H46" s="220"/>
      <c r="I46" s="220"/>
      <c r="J46" s="220"/>
      <c r="K46" s="220"/>
      <c r="L46" s="220"/>
    </row>
    <row r="47" spans="1:12" s="85" customFormat="1" x14ac:dyDescent="0.25">
      <c r="A47" s="54">
        <v>100124</v>
      </c>
      <c r="B47" s="303" t="s">
        <v>180</v>
      </c>
      <c r="C47" s="24">
        <v>1585441.54</v>
      </c>
      <c r="D47" s="24">
        <v>582432</v>
      </c>
      <c r="E47" s="24">
        <v>85700</v>
      </c>
      <c r="F47" s="24">
        <f t="shared" si="1"/>
        <v>2253573.54</v>
      </c>
      <c r="H47" s="220"/>
      <c r="I47" s="220"/>
      <c r="J47" s="220"/>
      <c r="K47" s="220"/>
      <c r="L47" s="220"/>
    </row>
    <row r="48" spans="1:12" s="85" customFormat="1" x14ac:dyDescent="0.25">
      <c r="A48" s="54">
        <v>100121</v>
      </c>
      <c r="B48" s="303" t="s">
        <v>177</v>
      </c>
      <c r="C48" s="24">
        <v>0</v>
      </c>
      <c r="D48" s="24">
        <v>0</v>
      </c>
      <c r="E48" s="24">
        <v>12075</v>
      </c>
      <c r="F48" s="24">
        <f t="shared" si="1"/>
        <v>12075</v>
      </c>
      <c r="H48" s="220"/>
      <c r="I48" s="220"/>
      <c r="J48" s="220"/>
      <c r="K48" s="220"/>
      <c r="L48" s="220"/>
    </row>
    <row r="49" spans="1:12" s="85" customFormat="1" x14ac:dyDescent="0.25">
      <c r="A49" s="54">
        <v>100120</v>
      </c>
      <c r="B49" s="303" t="s">
        <v>176</v>
      </c>
      <c r="C49" s="24">
        <v>4736786.2100000009</v>
      </c>
      <c r="D49" s="24">
        <v>1974167</v>
      </c>
      <c r="E49" s="24">
        <v>162850</v>
      </c>
      <c r="F49" s="24">
        <f t="shared" si="1"/>
        <v>6873803.2100000009</v>
      </c>
      <c r="H49" s="220"/>
      <c r="I49" s="220"/>
      <c r="J49" s="220"/>
      <c r="K49" s="220"/>
      <c r="L49" s="220"/>
    </row>
    <row r="50" spans="1:12" s="85" customFormat="1" x14ac:dyDescent="0.25">
      <c r="A50" s="54">
        <v>101345</v>
      </c>
      <c r="B50" s="303" t="s">
        <v>459</v>
      </c>
      <c r="C50" s="24">
        <v>0</v>
      </c>
      <c r="D50" s="24">
        <v>0</v>
      </c>
      <c r="E50" s="24">
        <v>109300</v>
      </c>
      <c r="F50" s="24">
        <f t="shared" si="1"/>
        <v>109300</v>
      </c>
      <c r="H50" s="220"/>
      <c r="I50" s="220"/>
      <c r="J50" s="220"/>
      <c r="K50" s="220"/>
      <c r="L50" s="220"/>
    </row>
    <row r="51" spans="1:12" s="85" customFormat="1" x14ac:dyDescent="0.25">
      <c r="A51" s="54">
        <v>101013</v>
      </c>
      <c r="B51" s="303" t="s">
        <v>605</v>
      </c>
      <c r="C51" s="24">
        <v>746526.01</v>
      </c>
      <c r="D51" s="24">
        <v>402543</v>
      </c>
      <c r="E51" s="24">
        <v>18655</v>
      </c>
      <c r="F51" s="24">
        <f t="shared" si="1"/>
        <v>1167724.01</v>
      </c>
      <c r="H51" s="220"/>
      <c r="I51" s="220"/>
      <c r="J51" s="220"/>
      <c r="K51" s="220"/>
      <c r="L51" s="220"/>
    </row>
    <row r="52" spans="1:12" s="85" customFormat="1" x14ac:dyDescent="0.25">
      <c r="A52" s="54">
        <v>100205</v>
      </c>
      <c r="B52" s="303" t="s">
        <v>604</v>
      </c>
      <c r="C52" s="24">
        <v>567534.43999999994</v>
      </c>
      <c r="D52" s="24">
        <v>185628</v>
      </c>
      <c r="E52" s="24">
        <v>12690</v>
      </c>
      <c r="F52" s="24">
        <f t="shared" si="1"/>
        <v>765852.44</v>
      </c>
      <c r="H52" s="220"/>
      <c r="I52" s="220"/>
      <c r="J52" s="220"/>
      <c r="K52" s="220"/>
      <c r="L52" s="220"/>
    </row>
    <row r="53" spans="1:12" s="85" customFormat="1" x14ac:dyDescent="0.25">
      <c r="A53" s="54">
        <v>101419</v>
      </c>
      <c r="B53" s="303" t="s">
        <v>423</v>
      </c>
      <c r="C53" s="24">
        <v>0</v>
      </c>
      <c r="D53" s="24">
        <v>0</v>
      </c>
      <c r="E53" s="24">
        <v>1925</v>
      </c>
      <c r="F53" s="24">
        <f t="shared" si="1"/>
        <v>1925</v>
      </c>
      <c r="H53" s="220"/>
      <c r="I53" s="220"/>
      <c r="J53" s="220"/>
      <c r="K53" s="220"/>
      <c r="L53" s="220"/>
    </row>
    <row r="54" spans="1:12" s="85" customFormat="1" x14ac:dyDescent="0.25">
      <c r="A54" s="54">
        <v>100125</v>
      </c>
      <c r="B54" s="303" t="s">
        <v>181</v>
      </c>
      <c r="C54" s="24">
        <v>3465527.36</v>
      </c>
      <c r="D54" s="24">
        <v>1253564</v>
      </c>
      <c r="E54" s="24">
        <v>154550</v>
      </c>
      <c r="F54" s="24">
        <f t="shared" si="1"/>
        <v>4873641.3599999994</v>
      </c>
      <c r="H54" s="220"/>
      <c r="I54" s="220"/>
      <c r="J54" s="220"/>
      <c r="K54" s="220"/>
      <c r="L54" s="220"/>
    </row>
    <row r="55" spans="1:12" s="85" customFormat="1" x14ac:dyDescent="0.25">
      <c r="A55" s="54">
        <v>101619</v>
      </c>
      <c r="B55" s="303" t="s">
        <v>610</v>
      </c>
      <c r="C55" s="24">
        <v>-2092051</v>
      </c>
      <c r="D55" s="24">
        <v>0</v>
      </c>
      <c r="E55" s="24">
        <v>0</v>
      </c>
      <c r="F55" s="24">
        <f t="shared" si="1"/>
        <v>-2092051</v>
      </c>
      <c r="H55" s="220"/>
      <c r="I55" s="220"/>
      <c r="J55" s="220"/>
      <c r="K55" s="220"/>
      <c r="L55" s="220"/>
    </row>
    <row r="56" spans="1:12" s="85" customFormat="1" x14ac:dyDescent="0.25">
      <c r="A56" s="54">
        <v>101375</v>
      </c>
      <c r="B56" s="303" t="s">
        <v>608</v>
      </c>
      <c r="C56" s="24">
        <v>76520.209999999992</v>
      </c>
      <c r="D56" s="24">
        <v>29099</v>
      </c>
      <c r="E56" s="24">
        <v>11690</v>
      </c>
      <c r="F56" s="24">
        <f t="shared" si="1"/>
        <v>117309.20999999999</v>
      </c>
      <c r="H56" s="220"/>
      <c r="I56" s="220"/>
      <c r="J56" s="220"/>
      <c r="K56" s="220"/>
      <c r="L56" s="220"/>
    </row>
    <row r="57" spans="1:12" ht="17.25" x14ac:dyDescent="0.4">
      <c r="A57" s="54">
        <v>101273</v>
      </c>
      <c r="B57" s="303" t="s">
        <v>47</v>
      </c>
      <c r="C57" s="27">
        <v>283791.93</v>
      </c>
      <c r="D57" s="27">
        <v>90157</v>
      </c>
      <c r="E57" s="27">
        <v>90830</v>
      </c>
      <c r="F57" s="27">
        <f t="shared" si="1"/>
        <v>464778.93</v>
      </c>
      <c r="G57" s="85"/>
      <c r="H57" s="220"/>
      <c r="I57" s="220"/>
      <c r="J57" s="220"/>
      <c r="K57" s="220"/>
      <c r="L57" s="220"/>
    </row>
    <row r="58" spans="1:12" s="85" customFormat="1" ht="17.25" x14ac:dyDescent="0.4">
      <c r="A58" s="31" t="s">
        <v>192</v>
      </c>
      <c r="B58" s="19"/>
      <c r="C58" s="32">
        <f>SUM(C9:C57)</f>
        <v>53017062.959999993</v>
      </c>
      <c r="D58" s="32">
        <f>SUM(D9:D57)</f>
        <v>20296773</v>
      </c>
      <c r="E58" s="32">
        <f>SUM(E9:E57)</f>
        <v>4604649</v>
      </c>
      <c r="F58" s="32">
        <f>SUM(F9:F57)</f>
        <v>77918484.960000008</v>
      </c>
    </row>
    <row r="59" spans="1:12" x14ac:dyDescent="0.25">
      <c r="C59" s="165"/>
      <c r="D59" s="165"/>
      <c r="E59" s="165"/>
      <c r="F59" s="165"/>
    </row>
    <row r="61" spans="1:12" x14ac:dyDescent="0.25">
      <c r="A61" s="318" t="s">
        <v>411</v>
      </c>
      <c r="B61" s="318"/>
      <c r="C61" s="318"/>
      <c r="D61" s="318"/>
      <c r="E61" s="318"/>
      <c r="F61" s="318"/>
    </row>
    <row r="62" spans="1:12" x14ac:dyDescent="0.25">
      <c r="A62" s="75" t="s">
        <v>547</v>
      </c>
    </row>
  </sheetData>
  <sortState ref="A9:F57">
    <sortCondition ref="B9:B57"/>
  </sortState>
  <mergeCells count="2">
    <mergeCell ref="A61:F61"/>
    <mergeCell ref="C6:F6"/>
  </mergeCells>
  <phoneticPr fontId="23" type="noConversion"/>
  <pageMargins left="0.44" right="0.6" top="0.56000000000000005" bottom="0.47" header="0.5" footer="0.5"/>
  <pageSetup scale="63" orientation="landscape" useFirstPageNumber="1"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G20"/>
  <sheetViews>
    <sheetView zoomScaleNormal="100" workbookViewId="0">
      <selection activeCell="I1" sqref="H1:I10"/>
    </sheetView>
  </sheetViews>
  <sheetFormatPr defaultColWidth="9.140625" defaultRowHeight="15" x14ac:dyDescent="0.25"/>
  <cols>
    <col min="1" max="1" width="8.7109375" style="7" bestFit="1" customWidth="1"/>
    <col min="2" max="2" width="40.42578125" style="19" bestFit="1" customWidth="1"/>
    <col min="3" max="3" width="25.140625" style="24" bestFit="1" customWidth="1"/>
    <col min="4" max="4" width="18.7109375" style="24" customWidth="1"/>
    <col min="5" max="5" width="29.7109375" style="24" customWidth="1"/>
    <col min="6" max="6" width="18.7109375" style="24" customWidth="1"/>
    <col min="7" max="16384" width="9.140625" style="19"/>
  </cols>
  <sheetData>
    <row r="1" spans="1:6" x14ac:dyDescent="0.25">
      <c r="A1" s="7" t="s">
        <v>209</v>
      </c>
      <c r="F1" s="179"/>
    </row>
    <row r="2" spans="1:6" x14ac:dyDescent="0.25">
      <c r="A2" s="7" t="s">
        <v>261</v>
      </c>
      <c r="E2" s="180"/>
      <c r="F2" s="19"/>
    </row>
    <row r="3" spans="1:6" x14ac:dyDescent="0.25">
      <c r="A3" s="7" t="s">
        <v>198</v>
      </c>
      <c r="F3" s="19"/>
    </row>
    <row r="4" spans="1:6" x14ac:dyDescent="0.25">
      <c r="A4" s="7" t="s">
        <v>597</v>
      </c>
    </row>
    <row r="5" spans="1:6" x14ac:dyDescent="0.25">
      <c r="A5" s="75" t="s">
        <v>590</v>
      </c>
    </row>
    <row r="8" spans="1:6" ht="17.25" x14ac:dyDescent="0.4">
      <c r="A8" s="124" t="s">
        <v>164</v>
      </c>
      <c r="B8" s="125" t="s">
        <v>193</v>
      </c>
      <c r="C8" s="126" t="s">
        <v>127</v>
      </c>
      <c r="D8" s="126" t="s">
        <v>310</v>
      </c>
      <c r="E8" s="126" t="s">
        <v>128</v>
      </c>
      <c r="F8" s="127" t="s">
        <v>192</v>
      </c>
    </row>
    <row r="9" spans="1:6" x14ac:dyDescent="0.25">
      <c r="A9" s="45">
        <v>100152</v>
      </c>
      <c r="B9" s="54" t="s">
        <v>598</v>
      </c>
      <c r="C9" s="234">
        <v>2649192</v>
      </c>
      <c r="D9" s="234">
        <v>751736</v>
      </c>
      <c r="E9" s="234">
        <v>126000</v>
      </c>
      <c r="F9" s="234">
        <f t="shared" ref="F9:F14" si="0">SUM(C9:E9)</f>
        <v>3526928</v>
      </c>
    </row>
    <row r="10" spans="1:6" s="85" customFormat="1" x14ac:dyDescent="0.25">
      <c r="A10" s="54">
        <v>101576</v>
      </c>
      <c r="B10" s="54" t="s">
        <v>599</v>
      </c>
      <c r="C10" s="24">
        <v>251340</v>
      </c>
      <c r="D10" s="24">
        <v>94537</v>
      </c>
      <c r="E10" s="24">
        <v>179838</v>
      </c>
      <c r="F10" s="24">
        <f t="shared" si="0"/>
        <v>525715</v>
      </c>
    </row>
    <row r="11" spans="1:6" s="85" customFormat="1" x14ac:dyDescent="0.25">
      <c r="A11" s="54">
        <v>101605</v>
      </c>
      <c r="B11" s="54" t="s">
        <v>601</v>
      </c>
      <c r="C11" s="24">
        <v>1032223</v>
      </c>
      <c r="D11" s="24">
        <v>316553</v>
      </c>
      <c r="E11" s="24">
        <v>266306</v>
      </c>
      <c r="F11" s="24">
        <f t="shared" si="0"/>
        <v>1615082</v>
      </c>
    </row>
    <row r="12" spans="1:6" s="85" customFormat="1" x14ac:dyDescent="0.25">
      <c r="A12" s="54">
        <v>101604</v>
      </c>
      <c r="B12" s="54" t="s">
        <v>600</v>
      </c>
      <c r="C12" s="24">
        <v>243055</v>
      </c>
      <c r="D12" s="24">
        <v>79527</v>
      </c>
      <c r="E12" s="24">
        <v>30000</v>
      </c>
      <c r="F12" s="24">
        <f t="shared" si="0"/>
        <v>352582</v>
      </c>
    </row>
    <row r="13" spans="1:6" s="85" customFormat="1" x14ac:dyDescent="0.25">
      <c r="A13" s="54">
        <v>101620</v>
      </c>
      <c r="B13" s="54" t="s">
        <v>602</v>
      </c>
      <c r="C13" s="24">
        <v>-148863</v>
      </c>
      <c r="D13" s="24">
        <v>0</v>
      </c>
      <c r="E13" s="24">
        <v>0</v>
      </c>
      <c r="F13" s="24">
        <f t="shared" si="0"/>
        <v>-148863</v>
      </c>
    </row>
    <row r="14" spans="1:6" s="85" customFormat="1" ht="17.25" x14ac:dyDescent="0.4">
      <c r="A14" s="45">
        <v>101072</v>
      </c>
      <c r="B14" s="54" t="s">
        <v>57</v>
      </c>
      <c r="C14" s="27">
        <v>101207</v>
      </c>
      <c r="D14" s="27">
        <v>29701</v>
      </c>
      <c r="E14" s="27">
        <v>46194</v>
      </c>
      <c r="F14" s="27">
        <f t="shared" si="0"/>
        <v>177102</v>
      </c>
    </row>
    <row r="15" spans="1:6" ht="17.25" x14ac:dyDescent="0.4">
      <c r="A15" s="31" t="s">
        <v>192</v>
      </c>
      <c r="C15" s="32">
        <f>SUM(C9:C14)</f>
        <v>4128154</v>
      </c>
      <c r="D15" s="32">
        <f>SUM(D9:D14)</f>
        <v>1272054</v>
      </c>
      <c r="E15" s="32">
        <f>SUM(E9:E14)</f>
        <v>648338</v>
      </c>
      <c r="F15" s="32">
        <f>SUM(F9:F14)</f>
        <v>6048546</v>
      </c>
    </row>
    <row r="16" spans="1:6" x14ac:dyDescent="0.25">
      <c r="C16" s="165"/>
      <c r="D16" s="165"/>
      <c r="E16" s="165"/>
      <c r="F16" s="165"/>
    </row>
    <row r="17" spans="1:7" ht="18" customHeight="1" x14ac:dyDescent="0.25">
      <c r="C17" s="33"/>
      <c r="D17" s="33"/>
      <c r="E17" s="33"/>
      <c r="G17" s="85"/>
    </row>
    <row r="18" spans="1:7" x14ac:dyDescent="0.25">
      <c r="A18" s="30"/>
      <c r="B18" s="30"/>
      <c r="C18" s="33"/>
      <c r="D18" s="33"/>
      <c r="E18" s="33"/>
    </row>
    <row r="19" spans="1:7" ht="15" customHeight="1" x14ac:dyDescent="0.25">
      <c r="A19" s="318" t="s">
        <v>411</v>
      </c>
      <c r="B19" s="318"/>
      <c r="C19" s="318"/>
      <c r="D19" s="318"/>
      <c r="E19" s="318"/>
      <c r="F19" s="318"/>
    </row>
    <row r="20" spans="1:7" x14ac:dyDescent="0.25">
      <c r="A20" s="75" t="s">
        <v>547</v>
      </c>
    </row>
  </sheetData>
  <sortState ref="A9:H14">
    <sortCondition ref="B9:B14"/>
  </sortState>
  <mergeCells count="1">
    <mergeCell ref="A19:F19"/>
  </mergeCells>
  <phoneticPr fontId="23" type="noConversion"/>
  <pageMargins left="0.75" right="0.75" top="1" bottom="1" header="0.5" footer="0.5"/>
  <pageSetup scale="87" orientation="landscape" useFirstPageNumber="1"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G21"/>
  <sheetViews>
    <sheetView zoomScaleNormal="100" workbookViewId="0">
      <selection activeCell="H1" sqref="H1:H13"/>
    </sheetView>
  </sheetViews>
  <sheetFormatPr defaultColWidth="9.140625" defaultRowHeight="15" x14ac:dyDescent="0.25"/>
  <cols>
    <col min="1" max="1" width="8.7109375" style="7" bestFit="1" customWidth="1"/>
    <col min="2" max="2" width="34.42578125" style="19" bestFit="1" customWidth="1"/>
    <col min="3" max="3" width="25.140625" style="24" bestFit="1" customWidth="1"/>
    <col min="4" max="4" width="18" style="24" bestFit="1" customWidth="1"/>
    <col min="5" max="5" width="27.42578125" style="24" customWidth="1"/>
    <col min="6" max="6" width="18.7109375" style="24" customWidth="1"/>
    <col min="7" max="16384" width="9.140625" style="19"/>
  </cols>
  <sheetData>
    <row r="1" spans="1:6" x14ac:dyDescent="0.25">
      <c r="A1" s="7" t="s">
        <v>209</v>
      </c>
      <c r="F1" s="179"/>
    </row>
    <row r="2" spans="1:6" x14ac:dyDescent="0.25">
      <c r="A2" s="7" t="s">
        <v>261</v>
      </c>
      <c r="E2" s="180"/>
      <c r="F2" s="19"/>
    </row>
    <row r="3" spans="1:6" x14ac:dyDescent="0.25">
      <c r="A3" s="7" t="s">
        <v>198</v>
      </c>
      <c r="F3" s="19"/>
    </row>
    <row r="4" spans="1:6" x14ac:dyDescent="0.25">
      <c r="A4" s="75" t="s">
        <v>591</v>
      </c>
      <c r="F4" s="19"/>
    </row>
    <row r="5" spans="1:6" x14ac:dyDescent="0.25">
      <c r="A5" s="75" t="s">
        <v>590</v>
      </c>
    </row>
    <row r="8" spans="1:6" ht="17.25" x14ac:dyDescent="0.4">
      <c r="A8" s="124" t="s">
        <v>164</v>
      </c>
      <c r="B8" s="125" t="s">
        <v>193</v>
      </c>
      <c r="C8" s="126" t="s">
        <v>127</v>
      </c>
      <c r="D8" s="126" t="s">
        <v>310</v>
      </c>
      <c r="E8" s="126" t="s">
        <v>128</v>
      </c>
      <c r="F8" s="127" t="s">
        <v>192</v>
      </c>
    </row>
    <row r="9" spans="1:6" s="85" customFormat="1" x14ac:dyDescent="0.25">
      <c r="A9" s="54">
        <v>101397</v>
      </c>
      <c r="B9" s="54" t="s">
        <v>279</v>
      </c>
      <c r="C9" s="234">
        <v>279760</v>
      </c>
      <c r="D9" s="234">
        <v>85331</v>
      </c>
      <c r="E9" s="234">
        <v>922174</v>
      </c>
      <c r="F9" s="24">
        <f t="shared" ref="F9:F15" si="0">SUM(C9:E9)</f>
        <v>1287265</v>
      </c>
    </row>
    <row r="10" spans="1:6" s="85" customFormat="1" x14ac:dyDescent="0.25">
      <c r="A10" s="54">
        <v>101097</v>
      </c>
      <c r="B10" s="54" t="s">
        <v>593</v>
      </c>
      <c r="C10" s="24">
        <v>1019295.4</v>
      </c>
      <c r="D10" s="24">
        <v>380350</v>
      </c>
      <c r="E10" s="24">
        <v>186000</v>
      </c>
      <c r="F10" s="24">
        <f>SUM(C10:E10)</f>
        <v>1585645.4</v>
      </c>
    </row>
    <row r="11" spans="1:6" s="85" customFormat="1" x14ac:dyDescent="0.25">
      <c r="A11" s="54">
        <v>101534</v>
      </c>
      <c r="B11" s="54" t="s">
        <v>454</v>
      </c>
      <c r="C11" s="24">
        <v>247936.21000000002</v>
      </c>
      <c r="D11" s="24">
        <v>93682</v>
      </c>
      <c r="E11" s="24">
        <v>434000</v>
      </c>
      <c r="F11" s="24">
        <f>SUM(C11:E11)</f>
        <v>775618.21</v>
      </c>
    </row>
    <row r="12" spans="1:6" s="85" customFormat="1" x14ac:dyDescent="0.25">
      <c r="A12" s="54">
        <v>101183</v>
      </c>
      <c r="B12" s="54" t="s">
        <v>398</v>
      </c>
      <c r="C12" s="24">
        <v>1546455.54</v>
      </c>
      <c r="D12" s="24">
        <v>429394</v>
      </c>
      <c r="E12" s="24">
        <v>524000</v>
      </c>
      <c r="F12" s="24">
        <f>SUM(C12:E12)</f>
        <v>2499849.54</v>
      </c>
    </row>
    <row r="13" spans="1:6" s="85" customFormat="1" x14ac:dyDescent="0.25">
      <c r="A13" s="54">
        <v>101575</v>
      </c>
      <c r="B13" s="54" t="s">
        <v>595</v>
      </c>
      <c r="C13" s="24">
        <v>0</v>
      </c>
      <c r="D13" s="24">
        <v>0</v>
      </c>
      <c r="E13" s="24">
        <v>160000</v>
      </c>
      <c r="F13" s="24">
        <f t="shared" si="0"/>
        <v>160000</v>
      </c>
    </row>
    <row r="14" spans="1:6" s="85" customFormat="1" x14ac:dyDescent="0.25">
      <c r="A14" s="54">
        <v>100163</v>
      </c>
      <c r="B14" s="54" t="s">
        <v>592</v>
      </c>
      <c r="C14" s="24">
        <v>1512113.6300000001</v>
      </c>
      <c r="D14" s="24">
        <v>543020.19999999995</v>
      </c>
      <c r="E14" s="24">
        <v>611120</v>
      </c>
      <c r="F14" s="24">
        <f t="shared" si="0"/>
        <v>2666253.83</v>
      </c>
    </row>
    <row r="15" spans="1:6" s="85" customFormat="1" x14ac:dyDescent="0.25">
      <c r="A15" s="54">
        <v>101404</v>
      </c>
      <c r="B15" s="54" t="s">
        <v>594</v>
      </c>
      <c r="C15" s="24">
        <v>0</v>
      </c>
      <c r="D15" s="24">
        <v>0</v>
      </c>
      <c r="E15" s="24">
        <v>500000</v>
      </c>
      <c r="F15" s="24">
        <f t="shared" si="0"/>
        <v>500000</v>
      </c>
    </row>
    <row r="16" spans="1:6" s="85" customFormat="1" ht="17.25" x14ac:dyDescent="0.4">
      <c r="A16" s="54">
        <v>101621</v>
      </c>
      <c r="B16" s="54" t="s">
        <v>596</v>
      </c>
      <c r="C16" s="27">
        <v>-174129</v>
      </c>
      <c r="D16" s="27">
        <v>0</v>
      </c>
      <c r="E16" s="27">
        <v>0</v>
      </c>
      <c r="F16" s="27">
        <f>SUM(C16:E16)</f>
        <v>-174129</v>
      </c>
    </row>
    <row r="17" spans="1:7" ht="17.25" x14ac:dyDescent="0.4">
      <c r="A17" s="31" t="s">
        <v>192</v>
      </c>
      <c r="C17" s="32">
        <f>SUM(C9:C16)</f>
        <v>4431431.78</v>
      </c>
      <c r="D17" s="32">
        <f>SUM(D9:D16)</f>
        <v>1531777.2</v>
      </c>
      <c r="E17" s="32">
        <f>SUM(E9:E16)</f>
        <v>3337294</v>
      </c>
      <c r="F17" s="32">
        <f>SUM(F9:F16)</f>
        <v>9300502.9800000004</v>
      </c>
    </row>
    <row r="18" spans="1:7" x14ac:dyDescent="0.25">
      <c r="C18" s="165"/>
      <c r="D18" s="165"/>
      <c r="E18" s="165"/>
      <c r="F18" s="165"/>
    </row>
    <row r="19" spans="1:7" ht="18" customHeight="1" x14ac:dyDescent="0.25">
      <c r="G19" s="85"/>
    </row>
    <row r="20" spans="1:7" ht="31.5" customHeight="1" x14ac:dyDescent="0.25">
      <c r="A20" s="318" t="s">
        <v>411</v>
      </c>
      <c r="B20" s="318"/>
      <c r="C20" s="318"/>
      <c r="D20" s="318"/>
      <c r="E20" s="318"/>
      <c r="F20" s="318"/>
    </row>
    <row r="21" spans="1:7" x14ac:dyDescent="0.25">
      <c r="A21" s="75" t="s">
        <v>547</v>
      </c>
      <c r="C21" s="33"/>
      <c r="D21" s="33"/>
      <c r="E21" s="33"/>
    </row>
  </sheetData>
  <sortState ref="A9:E16">
    <sortCondition ref="B9:B16"/>
  </sortState>
  <mergeCells count="1">
    <mergeCell ref="A20:F20"/>
  </mergeCells>
  <phoneticPr fontId="23" type="noConversion"/>
  <pageMargins left="0.75" right="0.75" top="1" bottom="1" header="0.5" footer="0.5"/>
  <pageSetup scale="93" orientation="landscape" useFirstPageNumber="1"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pageSetUpPr fitToPage="1"/>
  </sheetPr>
  <dimension ref="A1:L27"/>
  <sheetViews>
    <sheetView zoomScaleNormal="100" workbookViewId="0">
      <selection activeCell="H1" sqref="H1:H10"/>
    </sheetView>
  </sheetViews>
  <sheetFormatPr defaultColWidth="9.140625" defaultRowHeight="15" x14ac:dyDescent="0.25"/>
  <cols>
    <col min="1" max="1" width="8.7109375" style="7" bestFit="1" customWidth="1"/>
    <col min="2" max="2" width="38.7109375" style="19" bestFit="1" customWidth="1"/>
    <col min="3" max="3" width="25.140625" style="24" bestFit="1" customWidth="1"/>
    <col min="4" max="4" width="18.7109375" style="24" customWidth="1"/>
    <col min="5" max="5" width="26.5703125" style="24" customWidth="1"/>
    <col min="6" max="6" width="18.7109375" style="24" customWidth="1"/>
    <col min="7" max="7" width="9.140625" style="19"/>
    <col min="8" max="8" width="30.7109375" style="19" bestFit="1" customWidth="1"/>
    <col min="9" max="16384" width="9.140625" style="19"/>
  </cols>
  <sheetData>
    <row r="1" spans="1:12" x14ac:dyDescent="0.25">
      <c r="A1" s="7" t="s">
        <v>209</v>
      </c>
      <c r="F1" s="179"/>
    </row>
    <row r="2" spans="1:12" x14ac:dyDescent="0.25">
      <c r="A2" s="7" t="s">
        <v>261</v>
      </c>
      <c r="E2" s="180"/>
      <c r="F2" s="19"/>
    </row>
    <row r="3" spans="1:12" x14ac:dyDescent="0.25">
      <c r="A3" s="7" t="s">
        <v>198</v>
      </c>
      <c r="F3" s="19"/>
    </row>
    <row r="4" spans="1:12" x14ac:dyDescent="0.25">
      <c r="A4" s="7" t="s">
        <v>488</v>
      </c>
      <c r="F4" s="19"/>
    </row>
    <row r="5" spans="1:12" x14ac:dyDescent="0.25">
      <c r="A5" s="75" t="s">
        <v>590</v>
      </c>
      <c r="C5" s="19"/>
      <c r="D5" s="19"/>
      <c r="E5" s="19"/>
      <c r="F5" s="19"/>
    </row>
    <row r="6" spans="1:12" ht="15" customHeight="1" x14ac:dyDescent="0.25">
      <c r="C6" s="319"/>
      <c r="D6" s="320"/>
      <c r="E6" s="320"/>
      <c r="F6" s="320"/>
    </row>
    <row r="8" spans="1:12" ht="17.25" x14ac:dyDescent="0.4">
      <c r="A8" s="124" t="s">
        <v>164</v>
      </c>
      <c r="B8" s="125" t="s">
        <v>193</v>
      </c>
      <c r="C8" s="126" t="s">
        <v>127</v>
      </c>
      <c r="D8" s="126" t="s">
        <v>310</v>
      </c>
      <c r="E8" s="126" t="s">
        <v>128</v>
      </c>
      <c r="F8" s="127" t="s">
        <v>192</v>
      </c>
    </row>
    <row r="9" spans="1:12" x14ac:dyDescent="0.25">
      <c r="A9" s="44">
        <v>100159</v>
      </c>
      <c r="B9" s="35" t="s">
        <v>191</v>
      </c>
      <c r="C9" s="234">
        <v>2655888.5199999996</v>
      </c>
      <c r="D9" s="234">
        <v>832617</v>
      </c>
      <c r="E9" s="234">
        <v>252500</v>
      </c>
      <c r="F9" s="234">
        <f>SUM(C9:E9)</f>
        <v>3741005.5199999996</v>
      </c>
      <c r="H9" s="220"/>
      <c r="I9" s="220"/>
      <c r="J9" s="220"/>
      <c r="K9" s="220"/>
      <c r="L9" s="220"/>
    </row>
    <row r="10" spans="1:12" s="85" customFormat="1" x14ac:dyDescent="0.25">
      <c r="A10" s="54">
        <v>101436</v>
      </c>
      <c r="B10" s="85" t="s">
        <v>393</v>
      </c>
      <c r="C10" s="24">
        <v>147297.44</v>
      </c>
      <c r="D10" s="24">
        <v>78088</v>
      </c>
      <c r="E10" s="24">
        <v>168500</v>
      </c>
      <c r="F10" s="24">
        <f>SUM(C10:E10)</f>
        <v>393885.44</v>
      </c>
      <c r="H10" s="220"/>
      <c r="I10" s="220"/>
      <c r="J10" s="220"/>
      <c r="K10" s="220"/>
      <c r="L10" s="220"/>
    </row>
    <row r="11" spans="1:12" s="85" customFormat="1" x14ac:dyDescent="0.25">
      <c r="A11" s="54">
        <v>100172</v>
      </c>
      <c r="B11" s="85" t="s">
        <v>646</v>
      </c>
      <c r="C11" s="24">
        <v>10500</v>
      </c>
      <c r="D11" s="24">
        <v>1660</v>
      </c>
      <c r="E11" s="24">
        <v>44300</v>
      </c>
      <c r="F11" s="24">
        <f t="shared" ref="F11:F21" si="0">SUM(C11:E11)</f>
        <v>56460</v>
      </c>
      <c r="H11" s="220"/>
      <c r="I11" s="220"/>
      <c r="J11" s="220"/>
      <c r="K11" s="220"/>
      <c r="L11" s="220"/>
    </row>
    <row r="12" spans="1:12" s="85" customFormat="1" x14ac:dyDescent="0.25">
      <c r="A12" s="54">
        <v>100171</v>
      </c>
      <c r="B12" s="85" t="s">
        <v>645</v>
      </c>
      <c r="C12" s="24">
        <v>68640</v>
      </c>
      <c r="D12" s="24">
        <v>10766</v>
      </c>
      <c r="E12" s="24">
        <v>202710</v>
      </c>
      <c r="F12" s="24">
        <f t="shared" si="0"/>
        <v>282116</v>
      </c>
      <c r="H12" s="220"/>
      <c r="I12" s="220"/>
      <c r="J12" s="220"/>
      <c r="K12" s="220"/>
      <c r="L12" s="220"/>
    </row>
    <row r="13" spans="1:12" s="85" customFormat="1" x14ac:dyDescent="0.25">
      <c r="A13" s="54">
        <v>100170</v>
      </c>
      <c r="B13" s="85" t="s">
        <v>3</v>
      </c>
      <c r="C13" s="24">
        <v>0</v>
      </c>
      <c r="D13" s="24">
        <v>0</v>
      </c>
      <c r="E13" s="24">
        <v>39350</v>
      </c>
      <c r="F13" s="24">
        <f t="shared" si="0"/>
        <v>39350</v>
      </c>
      <c r="H13" s="220"/>
      <c r="I13" s="220"/>
      <c r="J13" s="220"/>
      <c r="K13" s="220"/>
      <c r="L13" s="220"/>
    </row>
    <row r="14" spans="1:12" s="85" customFormat="1" x14ac:dyDescent="0.25">
      <c r="A14" s="54">
        <v>100169</v>
      </c>
      <c r="B14" s="85" t="s">
        <v>644</v>
      </c>
      <c r="C14" s="24">
        <v>20000</v>
      </c>
      <c r="D14" s="24">
        <v>3162</v>
      </c>
      <c r="E14" s="24">
        <v>733325</v>
      </c>
      <c r="F14" s="24">
        <f t="shared" si="0"/>
        <v>756487</v>
      </c>
      <c r="H14" s="220"/>
      <c r="I14" s="220"/>
      <c r="J14" s="220"/>
      <c r="K14" s="220"/>
      <c r="L14" s="220"/>
    </row>
    <row r="15" spans="1:12" s="85" customFormat="1" x14ac:dyDescent="0.25">
      <c r="A15" s="54">
        <v>100149</v>
      </c>
      <c r="B15" s="85" t="s">
        <v>643</v>
      </c>
      <c r="C15" s="24">
        <v>1496372.4700000002</v>
      </c>
      <c r="D15" s="24">
        <v>554655</v>
      </c>
      <c r="E15" s="24">
        <v>750</v>
      </c>
      <c r="F15" s="24">
        <f>SUM(C15:E15)</f>
        <v>2051777.4700000002</v>
      </c>
      <c r="H15" s="220"/>
      <c r="I15" s="220"/>
      <c r="J15" s="220"/>
      <c r="K15" s="220"/>
      <c r="L15" s="220"/>
    </row>
    <row r="16" spans="1:12" s="85" customFormat="1" x14ac:dyDescent="0.25">
      <c r="A16" s="54">
        <v>100165</v>
      </c>
      <c r="B16" s="85" t="s">
        <v>2</v>
      </c>
      <c r="C16" s="24">
        <v>2950983.78</v>
      </c>
      <c r="D16" s="24">
        <v>992065</v>
      </c>
      <c r="E16" s="24">
        <v>471000</v>
      </c>
      <c r="F16" s="24">
        <f>SUM(C16:E16)</f>
        <v>4414048.7799999993</v>
      </c>
      <c r="H16" s="220"/>
      <c r="I16" s="220"/>
      <c r="J16" s="220"/>
      <c r="K16" s="220"/>
      <c r="L16" s="220"/>
    </row>
    <row r="17" spans="1:12" x14ac:dyDescent="0.25">
      <c r="A17" s="44">
        <v>100158</v>
      </c>
      <c r="B17" s="35" t="s">
        <v>190</v>
      </c>
      <c r="C17" s="24">
        <v>13500</v>
      </c>
      <c r="D17" s="24">
        <v>2134</v>
      </c>
      <c r="E17" s="24">
        <v>72150</v>
      </c>
      <c r="F17" s="24">
        <f>SUM(C17:E17)</f>
        <v>87784</v>
      </c>
      <c r="G17" s="85"/>
      <c r="H17" s="220"/>
      <c r="I17" s="220"/>
      <c r="J17" s="220"/>
      <c r="K17" s="220"/>
      <c r="L17" s="220"/>
    </row>
    <row r="18" spans="1:12" x14ac:dyDescent="0.25">
      <c r="A18" s="44">
        <v>100156</v>
      </c>
      <c r="B18" s="35" t="s">
        <v>189</v>
      </c>
      <c r="C18" s="24">
        <v>3728724.21</v>
      </c>
      <c r="D18" s="24">
        <v>1144139</v>
      </c>
      <c r="E18" s="24">
        <v>74000</v>
      </c>
      <c r="F18" s="24">
        <f t="shared" si="0"/>
        <v>4946863.21</v>
      </c>
      <c r="G18" s="85"/>
      <c r="H18" s="220"/>
      <c r="I18" s="220"/>
      <c r="J18" s="220"/>
      <c r="K18" s="220"/>
      <c r="L18" s="220"/>
    </row>
    <row r="19" spans="1:12" x14ac:dyDescent="0.25">
      <c r="A19" s="44">
        <v>101428</v>
      </c>
      <c r="B19" s="35" t="s">
        <v>392</v>
      </c>
      <c r="C19" s="24">
        <v>185000</v>
      </c>
      <c r="D19" s="24">
        <v>29249</v>
      </c>
      <c r="E19" s="24">
        <v>575000</v>
      </c>
      <c r="F19" s="24">
        <f t="shared" si="0"/>
        <v>789249</v>
      </c>
      <c r="G19" s="85"/>
      <c r="H19" s="220"/>
      <c r="I19" s="220"/>
      <c r="J19" s="220"/>
      <c r="K19" s="220"/>
      <c r="L19" s="220"/>
    </row>
    <row r="20" spans="1:12" x14ac:dyDescent="0.25">
      <c r="A20" s="54">
        <v>101435</v>
      </c>
      <c r="B20" s="85" t="s">
        <v>404</v>
      </c>
      <c r="C20" s="24">
        <v>355198.22</v>
      </c>
      <c r="D20" s="24">
        <v>97256</v>
      </c>
      <c r="E20" s="24">
        <v>237000</v>
      </c>
      <c r="F20" s="24">
        <f t="shared" si="0"/>
        <v>689454.22</v>
      </c>
      <c r="G20" s="85"/>
      <c r="H20" s="220"/>
      <c r="I20" s="220"/>
      <c r="J20" s="220"/>
      <c r="K20" s="220"/>
      <c r="L20" s="220"/>
    </row>
    <row r="21" spans="1:12" s="85" customFormat="1" x14ac:dyDescent="0.25">
      <c r="A21" s="54">
        <v>101622</v>
      </c>
      <c r="B21" s="85" t="s">
        <v>647</v>
      </c>
      <c r="C21" s="24">
        <v>-582926</v>
      </c>
      <c r="D21" s="24">
        <v>0</v>
      </c>
      <c r="E21" s="24">
        <v>0</v>
      </c>
      <c r="F21" s="24">
        <f t="shared" si="0"/>
        <v>-582926</v>
      </c>
      <c r="H21" s="220"/>
      <c r="I21" s="220"/>
      <c r="J21" s="220"/>
      <c r="K21" s="220"/>
      <c r="L21" s="220"/>
    </row>
    <row r="22" spans="1:12" s="85" customFormat="1" ht="17.25" x14ac:dyDescent="0.4">
      <c r="A22" s="44">
        <v>100155</v>
      </c>
      <c r="B22" s="35" t="s">
        <v>188</v>
      </c>
      <c r="C22" s="27">
        <v>2491481.11</v>
      </c>
      <c r="D22" s="27">
        <v>809812</v>
      </c>
      <c r="E22" s="27">
        <v>144711</v>
      </c>
      <c r="F22" s="27">
        <f>SUM(C22:E22)</f>
        <v>3446004.11</v>
      </c>
      <c r="H22" s="220"/>
      <c r="I22" s="220"/>
      <c r="J22" s="220"/>
      <c r="K22" s="220"/>
      <c r="L22" s="220"/>
    </row>
    <row r="23" spans="1:12" ht="17.25" x14ac:dyDescent="0.4">
      <c r="A23" s="31" t="s">
        <v>192</v>
      </c>
      <c r="C23" s="32">
        <f>SUM(C9:C22)</f>
        <v>13540659.749999998</v>
      </c>
      <c r="D23" s="32">
        <f>SUM(D9:D22)</f>
        <v>4555603</v>
      </c>
      <c r="E23" s="32">
        <f>SUM(E9:E22)</f>
        <v>3015296</v>
      </c>
      <c r="F23" s="32">
        <f>SUM(F9:F22)</f>
        <v>21111558.749999996</v>
      </c>
      <c r="G23" s="85"/>
    </row>
    <row r="24" spans="1:12" ht="18" customHeight="1" x14ac:dyDescent="0.4">
      <c r="B24" s="34"/>
      <c r="C24" s="165"/>
      <c r="D24" s="165"/>
      <c r="E24" s="165"/>
      <c r="F24" s="165"/>
      <c r="G24" s="85"/>
    </row>
    <row r="25" spans="1:12" ht="17.25" x14ac:dyDescent="0.4">
      <c r="B25" s="34"/>
      <c r="C25" s="27"/>
      <c r="D25" s="27"/>
      <c r="G25" s="85"/>
    </row>
    <row r="26" spans="1:12" ht="29.25" customHeight="1" x14ac:dyDescent="0.25">
      <c r="A26" s="318" t="s">
        <v>411</v>
      </c>
      <c r="B26" s="318"/>
      <c r="C26" s="318"/>
      <c r="D26" s="318"/>
      <c r="E26" s="318"/>
      <c r="F26" s="318"/>
    </row>
    <row r="27" spans="1:12" x14ac:dyDescent="0.25">
      <c r="A27" s="75" t="s">
        <v>547</v>
      </c>
    </row>
  </sheetData>
  <sortState ref="A9:E22">
    <sortCondition ref="B9:B22"/>
  </sortState>
  <mergeCells count="2">
    <mergeCell ref="A26:F26"/>
    <mergeCell ref="C6:F6"/>
  </mergeCells>
  <phoneticPr fontId="23" type="noConversion"/>
  <pageMargins left="0.75" right="0.75" top="1" bottom="1" header="0.5" footer="0.5"/>
  <pageSetup scale="90" orientation="landscape" useFirstPageNumber="1"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D54"/>
  <sheetViews>
    <sheetView zoomScale="83" zoomScaleNormal="83" zoomScaleSheetLayoutView="100" workbookViewId="0">
      <selection activeCell="H35" sqref="H35"/>
    </sheetView>
  </sheetViews>
  <sheetFormatPr defaultColWidth="9.140625" defaultRowHeight="15" x14ac:dyDescent="0.2"/>
  <cols>
    <col min="1" max="1" width="58.7109375" style="96" customWidth="1"/>
    <col min="2" max="2" width="23.5703125" style="95" customWidth="1"/>
    <col min="3" max="3" width="18.28515625" style="95" customWidth="1"/>
    <col min="4" max="16384" width="9.140625" style="96"/>
  </cols>
  <sheetData>
    <row r="1" spans="1:3" ht="15.75" x14ac:dyDescent="0.25">
      <c r="A1" s="94" t="s">
        <v>210</v>
      </c>
    </row>
    <row r="2" spans="1:3" ht="15.75" x14ac:dyDescent="0.25">
      <c r="A2" s="97" t="s">
        <v>309</v>
      </c>
      <c r="C2" s="180"/>
    </row>
    <row r="3" spans="1:3" ht="15.75" x14ac:dyDescent="0.25">
      <c r="A3" s="98" t="s">
        <v>211</v>
      </c>
    </row>
    <row r="4" spans="1:3" ht="15.75" x14ac:dyDescent="0.25">
      <c r="A4" s="117" t="s">
        <v>590</v>
      </c>
    </row>
    <row r="5" spans="1:3" s="99" customFormat="1" ht="15.75" x14ac:dyDescent="0.25">
      <c r="B5" s="100" t="s">
        <v>350</v>
      </c>
      <c r="C5" s="151" t="s">
        <v>195</v>
      </c>
    </row>
    <row r="6" spans="1:3" s="99" customFormat="1" ht="15.75" x14ac:dyDescent="0.25">
      <c r="B6" s="100" t="s">
        <v>196</v>
      </c>
      <c r="C6" s="100" t="s">
        <v>196</v>
      </c>
    </row>
    <row r="7" spans="1:3" s="99" customFormat="1" ht="18" x14ac:dyDescent="0.4">
      <c r="B7" s="108" t="s">
        <v>499</v>
      </c>
      <c r="C7" s="101" t="s">
        <v>590</v>
      </c>
    </row>
    <row r="8" spans="1:3" s="99" customFormat="1" ht="15.75" x14ac:dyDescent="0.25">
      <c r="A8" s="102" t="s">
        <v>212</v>
      </c>
      <c r="B8" s="100"/>
      <c r="C8" s="100"/>
    </row>
    <row r="9" spans="1:3" s="99" customFormat="1" ht="15.75" x14ac:dyDescent="0.25">
      <c r="A9" s="103" t="s">
        <v>213</v>
      </c>
      <c r="B9" s="100"/>
      <c r="C9" s="100"/>
    </row>
    <row r="10" spans="1:3" s="99" customFormat="1" ht="15.75" x14ac:dyDescent="0.25">
      <c r="A10" s="104" t="s">
        <v>214</v>
      </c>
      <c r="B10" s="186">
        <v>151852812</v>
      </c>
      <c r="C10" s="186">
        <v>153852812</v>
      </c>
    </row>
    <row r="11" spans="1:3" s="99" customFormat="1" ht="15.75" x14ac:dyDescent="0.25">
      <c r="A11" s="104" t="s">
        <v>215</v>
      </c>
      <c r="B11" s="196">
        <v>418585695</v>
      </c>
      <c r="C11" s="184">
        <v>399997479</v>
      </c>
    </row>
    <row r="12" spans="1:3" s="99" customFormat="1" ht="15.75" x14ac:dyDescent="0.25">
      <c r="A12" s="104" t="s">
        <v>216</v>
      </c>
      <c r="B12" s="196">
        <v>5000000</v>
      </c>
      <c r="C12" s="184">
        <v>5300000</v>
      </c>
    </row>
    <row r="13" spans="1:3" s="99" customFormat="1" ht="15.75" x14ac:dyDescent="0.25">
      <c r="A13" s="104" t="s">
        <v>351</v>
      </c>
      <c r="B13" s="196">
        <v>2859200</v>
      </c>
      <c r="C13" s="184">
        <v>2859200</v>
      </c>
    </row>
    <row r="14" spans="1:3" s="99" customFormat="1" ht="18" x14ac:dyDescent="0.4">
      <c r="A14" s="104" t="s">
        <v>217</v>
      </c>
      <c r="B14" s="197">
        <v>4815733</v>
      </c>
      <c r="C14" s="185">
        <v>5832094</v>
      </c>
    </row>
    <row r="15" spans="1:3" s="99" customFormat="1" ht="18" x14ac:dyDescent="0.4">
      <c r="A15" s="103" t="s">
        <v>218</v>
      </c>
      <c r="B15" s="101">
        <f>SUM(B10:B14)</f>
        <v>583113440</v>
      </c>
      <c r="C15" s="152">
        <f>SUM(C10:C14)</f>
        <v>567841585</v>
      </c>
    </row>
    <row r="16" spans="1:3" s="99" customFormat="1" ht="9.9499999999999993" customHeight="1" x14ac:dyDescent="0.25">
      <c r="B16" s="100"/>
      <c r="C16" s="151"/>
    </row>
    <row r="17" spans="1:4" s="99" customFormat="1" ht="15.75" x14ac:dyDescent="0.25">
      <c r="A17" s="103" t="s">
        <v>219</v>
      </c>
      <c r="B17" s="100"/>
      <c r="C17" s="151"/>
    </row>
    <row r="18" spans="1:4" s="99" customFormat="1" ht="15.75" x14ac:dyDescent="0.25">
      <c r="A18" s="104" t="s">
        <v>198</v>
      </c>
      <c r="B18" s="196">
        <v>96497537</v>
      </c>
      <c r="C18" s="187">
        <v>98626040</v>
      </c>
      <c r="D18" s="110"/>
    </row>
    <row r="19" spans="1:4" s="99" customFormat="1" ht="18" x14ac:dyDescent="0.4">
      <c r="A19" s="104" t="s">
        <v>199</v>
      </c>
      <c r="B19" s="197">
        <v>2460000</v>
      </c>
      <c r="C19" s="188">
        <v>2110000</v>
      </c>
      <c r="D19" s="150"/>
    </row>
    <row r="20" spans="1:4" s="99" customFormat="1" ht="18" x14ac:dyDescent="0.4">
      <c r="A20" s="103" t="s">
        <v>220</v>
      </c>
      <c r="B20" s="101">
        <f>SUM(B18:B19)</f>
        <v>98957537</v>
      </c>
      <c r="C20" s="152">
        <f>SUM(C18:C19)</f>
        <v>100736040</v>
      </c>
    </row>
    <row r="21" spans="1:4" s="99" customFormat="1" ht="15.75" x14ac:dyDescent="0.25">
      <c r="B21" s="100"/>
      <c r="C21" s="151"/>
    </row>
    <row r="22" spans="1:4" s="99" customFormat="1" ht="18" x14ac:dyDescent="0.4">
      <c r="A22" s="99" t="s">
        <v>221</v>
      </c>
      <c r="B22" s="101">
        <f>+B15+B20</f>
        <v>682070977</v>
      </c>
      <c r="C22" s="152">
        <f>+C15+C20</f>
        <v>668577625</v>
      </c>
    </row>
    <row r="23" spans="1:4" s="99" customFormat="1" ht="15.75" x14ac:dyDescent="0.25">
      <c r="B23" s="100"/>
      <c r="C23" s="151"/>
    </row>
    <row r="24" spans="1:4" s="99" customFormat="1" ht="15.75" x14ac:dyDescent="0.25">
      <c r="A24" s="102" t="s">
        <v>222</v>
      </c>
      <c r="B24" s="100"/>
      <c r="C24" s="151"/>
    </row>
    <row r="25" spans="1:4" s="99" customFormat="1" ht="15.75" x14ac:dyDescent="0.25">
      <c r="A25" s="103" t="s">
        <v>223</v>
      </c>
      <c r="B25" s="100"/>
      <c r="C25" s="151"/>
    </row>
    <row r="26" spans="1:4" s="99" customFormat="1" ht="15.75" x14ac:dyDescent="0.25">
      <c r="A26" s="104" t="s">
        <v>198</v>
      </c>
      <c r="B26" s="189">
        <v>397410506</v>
      </c>
      <c r="C26" s="191">
        <v>391298663.99000001</v>
      </c>
    </row>
    <row r="27" spans="1:4" s="99" customFormat="1" ht="15.75" x14ac:dyDescent="0.25">
      <c r="A27" s="104" t="s">
        <v>199</v>
      </c>
      <c r="B27" s="189">
        <v>112347149</v>
      </c>
      <c r="C27" s="191">
        <v>107695944</v>
      </c>
    </row>
    <row r="28" spans="1:4" s="99" customFormat="1" ht="18" x14ac:dyDescent="0.4">
      <c r="A28" s="104" t="s">
        <v>394</v>
      </c>
      <c r="B28" s="190">
        <v>14870272</v>
      </c>
      <c r="C28" s="192">
        <v>16203579</v>
      </c>
    </row>
    <row r="29" spans="1:4" s="99" customFormat="1" ht="18" x14ac:dyDescent="0.4">
      <c r="A29" s="103" t="s">
        <v>224</v>
      </c>
      <c r="B29" s="101">
        <f>SUM(B26:B28)</f>
        <v>524627927</v>
      </c>
      <c r="C29" s="152">
        <f>SUM(C26:C28)</f>
        <v>515198186.99000001</v>
      </c>
    </row>
    <row r="30" spans="1:4" s="99" customFormat="1" ht="9.9499999999999993" customHeight="1" x14ac:dyDescent="0.25">
      <c r="B30" s="100"/>
      <c r="C30" s="151"/>
    </row>
    <row r="31" spans="1:4" s="99" customFormat="1" ht="15.75" x14ac:dyDescent="0.25">
      <c r="A31" s="103" t="s">
        <v>219</v>
      </c>
      <c r="B31" s="100"/>
      <c r="C31" s="151"/>
    </row>
    <row r="32" spans="1:4" s="99" customFormat="1" ht="15.75" x14ac:dyDescent="0.25">
      <c r="A32" s="104" t="s">
        <v>198</v>
      </c>
      <c r="B32" s="196">
        <v>107377219</v>
      </c>
      <c r="C32" s="193">
        <v>107145149</v>
      </c>
      <c r="D32" s="110"/>
    </row>
    <row r="33" spans="1:4" s="99" customFormat="1" ht="18" x14ac:dyDescent="0.4">
      <c r="A33" s="104" t="s">
        <v>199</v>
      </c>
      <c r="B33" s="197">
        <v>2611687</v>
      </c>
      <c r="C33" s="194">
        <v>2139258</v>
      </c>
      <c r="D33" s="150"/>
    </row>
    <row r="34" spans="1:4" s="99" customFormat="1" ht="18" x14ac:dyDescent="0.4">
      <c r="A34" s="103" t="s">
        <v>225</v>
      </c>
      <c r="B34" s="101">
        <f>SUM(B32:B33)</f>
        <v>109988906</v>
      </c>
      <c r="C34" s="152">
        <f>SUM(C32:C33)</f>
        <v>109284407</v>
      </c>
    </row>
    <row r="35" spans="1:4" s="99" customFormat="1" ht="9.9499999999999993" customHeight="1" x14ac:dyDescent="0.25">
      <c r="B35" s="100"/>
      <c r="C35" s="151"/>
    </row>
    <row r="36" spans="1:4" s="99" customFormat="1" ht="18" x14ac:dyDescent="0.4">
      <c r="A36" s="103" t="s">
        <v>226</v>
      </c>
      <c r="B36" s="101">
        <f>B29+B34</f>
        <v>634616833</v>
      </c>
      <c r="C36" s="152">
        <f>C29+C34</f>
        <v>624482593.99000001</v>
      </c>
    </row>
    <row r="37" spans="1:4" s="99" customFormat="1" ht="9.9499999999999993" customHeight="1" x14ac:dyDescent="0.25">
      <c r="B37" s="100"/>
      <c r="C37" s="151"/>
    </row>
    <row r="38" spans="1:4" s="99" customFormat="1" ht="15.75" x14ac:dyDescent="0.25">
      <c r="A38" s="103" t="s">
        <v>227</v>
      </c>
      <c r="B38" s="100"/>
      <c r="C38" s="151"/>
    </row>
    <row r="39" spans="1:4" s="99" customFormat="1" ht="15.75" x14ac:dyDescent="0.25">
      <c r="A39" s="104" t="s">
        <v>228</v>
      </c>
      <c r="B39" s="195">
        <v>56233446</v>
      </c>
      <c r="C39" s="196">
        <v>50541764</v>
      </c>
    </row>
    <row r="40" spans="1:4" s="99" customFormat="1" ht="15.75" x14ac:dyDescent="0.25">
      <c r="A40" s="104" t="s">
        <v>229</v>
      </c>
      <c r="B40" s="196">
        <v>66513</v>
      </c>
      <c r="C40" s="196">
        <v>1339557</v>
      </c>
    </row>
    <row r="41" spans="1:4" s="99" customFormat="1" ht="15.75" x14ac:dyDescent="0.25">
      <c r="A41" s="104" t="s">
        <v>395</v>
      </c>
      <c r="B41" s="196">
        <v>2185554</v>
      </c>
      <c r="C41" s="196">
        <v>762077</v>
      </c>
    </row>
    <row r="42" spans="1:4" s="99" customFormat="1" ht="15.75" x14ac:dyDescent="0.25">
      <c r="A42" s="104" t="s">
        <v>230</v>
      </c>
      <c r="B42" s="196">
        <v>-10879682</v>
      </c>
      <c r="C42" s="196">
        <v>-8519109</v>
      </c>
      <c r="D42" s="110"/>
    </row>
    <row r="43" spans="1:4" s="99" customFormat="1" ht="18" x14ac:dyDescent="0.4">
      <c r="A43" s="104" t="s">
        <v>231</v>
      </c>
      <c r="B43" s="197">
        <v>-151687</v>
      </c>
      <c r="C43" s="197">
        <v>-29258</v>
      </c>
      <c r="D43" s="150"/>
    </row>
    <row r="44" spans="1:4" s="99" customFormat="1" ht="18" x14ac:dyDescent="0.4">
      <c r="A44" s="103" t="s">
        <v>232</v>
      </c>
      <c r="B44" s="101">
        <f>SUM(B39:B43)</f>
        <v>47454144</v>
      </c>
      <c r="C44" s="152">
        <f>SUM(C39:C43)</f>
        <v>44095031</v>
      </c>
    </row>
    <row r="45" spans="1:4" s="99" customFormat="1" ht="15.75" x14ac:dyDescent="0.25">
      <c r="B45" s="100"/>
      <c r="C45" s="151"/>
    </row>
    <row r="46" spans="1:4" s="99" customFormat="1" ht="18" x14ac:dyDescent="0.4">
      <c r="A46" s="99" t="s">
        <v>233</v>
      </c>
      <c r="B46" s="101">
        <f>B36+B44</f>
        <v>682070977</v>
      </c>
      <c r="C46" s="152">
        <f>C36+C44</f>
        <v>668577624.99000001</v>
      </c>
    </row>
    <row r="47" spans="1:4" s="99" customFormat="1" ht="15.75" x14ac:dyDescent="0.25">
      <c r="B47" s="100"/>
      <c r="C47" s="151"/>
    </row>
    <row r="48" spans="1:4" s="99" customFormat="1" ht="15.75" x14ac:dyDescent="0.25">
      <c r="A48" s="99" t="s">
        <v>234</v>
      </c>
      <c r="B48" s="304">
        <f>B22-B46</f>
        <v>0</v>
      </c>
      <c r="C48" s="304">
        <f>C22-C46</f>
        <v>9.9999904632568359E-3</v>
      </c>
    </row>
    <row r="49" spans="1:3" s="99" customFormat="1" ht="33" customHeight="1" x14ac:dyDescent="0.25">
      <c r="B49" s="100"/>
      <c r="C49" s="100"/>
    </row>
    <row r="50" spans="1:3" s="99" customFormat="1" ht="17.100000000000001" customHeight="1" x14ac:dyDescent="0.25">
      <c r="A50" s="99" t="s">
        <v>396</v>
      </c>
      <c r="B50" s="100"/>
      <c r="C50" s="100"/>
    </row>
    <row r="51" spans="1:3" s="99" customFormat="1" ht="33.950000000000003" customHeight="1" x14ac:dyDescent="0.25">
      <c r="A51" s="309" t="s">
        <v>713</v>
      </c>
      <c r="B51" s="309"/>
      <c r="C51" s="309"/>
    </row>
    <row r="52" spans="1:3" s="99" customFormat="1" ht="15.75" x14ac:dyDescent="0.25">
      <c r="A52" s="199"/>
      <c r="B52" s="198"/>
      <c r="C52" s="198"/>
    </row>
    <row r="53" spans="1:3" s="99" customFormat="1" ht="15.75" x14ac:dyDescent="0.25">
      <c r="B53" s="100"/>
      <c r="C53" s="100"/>
    </row>
    <row r="54" spans="1:3" s="99" customFormat="1" ht="15.75" x14ac:dyDescent="0.25">
      <c r="B54" s="100"/>
      <c r="C54" s="100"/>
    </row>
  </sheetData>
  <mergeCells count="1">
    <mergeCell ref="A51:C51"/>
  </mergeCells>
  <pageMargins left="0.43" right="0.44" top="0.75" bottom="0.75" header="0.5" footer="0.5"/>
  <pageSetup scale="86" orientation="portrait" useFirstPageNumber="1" r:id="rId1"/>
  <headerFooter alignWithMargins="0">
    <oddHeader xml:space="preserve">&amp;R
</oddHeader>
    <oddFooter>Page &amp;P</oddFooter>
  </headerFooter>
  <colBreaks count="1" manualBreakCount="1">
    <brk id="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pageSetUpPr fitToPage="1"/>
  </sheetPr>
  <dimension ref="A1:L37"/>
  <sheetViews>
    <sheetView zoomScaleNormal="100" workbookViewId="0">
      <selection activeCell="H1" sqref="H1:H9"/>
    </sheetView>
  </sheetViews>
  <sheetFormatPr defaultColWidth="9.140625" defaultRowHeight="15" x14ac:dyDescent="0.25"/>
  <cols>
    <col min="1" max="1" width="8.7109375" style="7" bestFit="1" customWidth="1"/>
    <col min="2" max="2" width="39.42578125" style="19" customWidth="1"/>
    <col min="3" max="3" width="25.140625" style="24" bestFit="1" customWidth="1"/>
    <col min="4" max="4" width="18.7109375" style="24" customWidth="1"/>
    <col min="5" max="5" width="28" style="24" customWidth="1"/>
    <col min="6" max="6" width="18.7109375" style="24" customWidth="1"/>
    <col min="7" max="16384" width="9.140625" style="19"/>
  </cols>
  <sheetData>
    <row r="1" spans="1:12" x14ac:dyDescent="0.25">
      <c r="A1" s="7" t="s">
        <v>209</v>
      </c>
      <c r="F1" s="179"/>
    </row>
    <row r="2" spans="1:12" x14ac:dyDescent="0.25">
      <c r="A2" s="7" t="s">
        <v>261</v>
      </c>
      <c r="E2" s="180"/>
      <c r="F2" s="19"/>
    </row>
    <row r="3" spans="1:12" x14ac:dyDescent="0.25">
      <c r="A3" s="7" t="s">
        <v>198</v>
      </c>
      <c r="F3" s="19"/>
    </row>
    <row r="4" spans="1:12" x14ac:dyDescent="0.25">
      <c r="A4" s="7" t="s">
        <v>489</v>
      </c>
    </row>
    <row r="5" spans="1:12" x14ac:dyDescent="0.25">
      <c r="A5" s="75" t="s">
        <v>590</v>
      </c>
    </row>
    <row r="6" spans="1:12" x14ac:dyDescent="0.25">
      <c r="C6" s="36"/>
    </row>
    <row r="8" spans="1:12" ht="17.25" x14ac:dyDescent="0.4">
      <c r="A8" s="124" t="s">
        <v>164</v>
      </c>
      <c r="B8" s="125" t="s">
        <v>193</v>
      </c>
      <c r="C8" s="126" t="s">
        <v>127</v>
      </c>
      <c r="D8" s="126" t="s">
        <v>310</v>
      </c>
      <c r="E8" s="126" t="s">
        <v>128</v>
      </c>
      <c r="F8" s="127" t="s">
        <v>192</v>
      </c>
    </row>
    <row r="9" spans="1:12" s="85" customFormat="1" x14ac:dyDescent="0.25">
      <c r="A9" s="54">
        <v>100132</v>
      </c>
      <c r="B9" s="85" t="s">
        <v>182</v>
      </c>
      <c r="C9" s="234">
        <v>2448396.6199999996</v>
      </c>
      <c r="D9" s="234">
        <v>738328</v>
      </c>
      <c r="E9" s="234">
        <v>56500</v>
      </c>
      <c r="F9" s="234">
        <f t="shared" ref="F9:F32" si="0">SUM(C9:E9)</f>
        <v>3243224.6199999996</v>
      </c>
      <c r="H9" s="220"/>
      <c r="I9" s="220"/>
      <c r="J9" s="220"/>
      <c r="K9" s="220"/>
      <c r="L9" s="220"/>
    </row>
    <row r="10" spans="1:12" x14ac:dyDescent="0.25">
      <c r="A10" s="44">
        <v>100131</v>
      </c>
      <c r="B10" s="35" t="s">
        <v>612</v>
      </c>
      <c r="C10" s="24">
        <v>136277.51999999999</v>
      </c>
      <c r="D10" s="24">
        <v>25797</v>
      </c>
      <c r="E10" s="24">
        <v>9700</v>
      </c>
      <c r="F10" s="24">
        <f t="shared" si="0"/>
        <v>171774.52</v>
      </c>
      <c r="G10" s="85"/>
      <c r="H10" s="220"/>
      <c r="I10" s="220"/>
      <c r="J10" s="220"/>
      <c r="K10" s="220"/>
      <c r="L10" s="220"/>
    </row>
    <row r="11" spans="1:12" x14ac:dyDescent="0.25">
      <c r="A11" s="44">
        <v>101410</v>
      </c>
      <c r="B11" s="35" t="s">
        <v>616</v>
      </c>
      <c r="C11" s="24">
        <v>308339.33999999997</v>
      </c>
      <c r="D11" s="24">
        <v>121809</v>
      </c>
      <c r="E11" s="24">
        <v>8650</v>
      </c>
      <c r="F11" s="24">
        <f t="shared" si="0"/>
        <v>438798.33999999997</v>
      </c>
      <c r="G11" s="85"/>
      <c r="H11" s="220"/>
      <c r="I11" s="220"/>
      <c r="J11" s="220"/>
      <c r="K11" s="220"/>
      <c r="L11" s="220"/>
    </row>
    <row r="12" spans="1:12" s="85" customFormat="1" x14ac:dyDescent="0.25">
      <c r="A12" s="44">
        <v>101409</v>
      </c>
      <c r="B12" s="85" t="s">
        <v>615</v>
      </c>
      <c r="C12" s="24">
        <v>0</v>
      </c>
      <c r="D12" s="24">
        <v>0</v>
      </c>
      <c r="E12" s="24">
        <v>25000</v>
      </c>
      <c r="F12" s="24">
        <f t="shared" si="0"/>
        <v>25000</v>
      </c>
      <c r="H12" s="220"/>
      <c r="I12" s="220"/>
      <c r="J12" s="220"/>
      <c r="K12" s="220"/>
      <c r="L12" s="220"/>
    </row>
    <row r="13" spans="1:12" x14ac:dyDescent="0.25">
      <c r="A13" s="54">
        <v>101413</v>
      </c>
      <c r="B13" s="85" t="s">
        <v>619</v>
      </c>
      <c r="C13" s="24">
        <v>172387.21</v>
      </c>
      <c r="D13" s="24">
        <v>68355</v>
      </c>
      <c r="E13" s="24">
        <v>12400</v>
      </c>
      <c r="F13" s="24">
        <f t="shared" si="0"/>
        <v>253142.21</v>
      </c>
      <c r="G13" s="85"/>
      <c r="H13" s="220"/>
      <c r="I13" s="220"/>
      <c r="J13" s="220"/>
      <c r="K13" s="220"/>
      <c r="L13" s="220"/>
    </row>
    <row r="14" spans="1:12" x14ac:dyDescent="0.25">
      <c r="A14" s="54">
        <v>101412</v>
      </c>
      <c r="B14" s="85" t="s">
        <v>618</v>
      </c>
      <c r="C14" s="24">
        <v>0</v>
      </c>
      <c r="D14" s="24">
        <v>0</v>
      </c>
      <c r="E14" s="24">
        <v>26800</v>
      </c>
      <c r="F14" s="24">
        <f t="shared" si="0"/>
        <v>26800</v>
      </c>
      <c r="G14" s="85"/>
      <c r="H14" s="220"/>
      <c r="I14" s="220"/>
      <c r="J14" s="220"/>
      <c r="K14" s="220"/>
      <c r="L14" s="220"/>
    </row>
    <row r="15" spans="1:12" x14ac:dyDescent="0.25">
      <c r="A15" s="54">
        <v>101411</v>
      </c>
      <c r="B15" s="85" t="s">
        <v>617</v>
      </c>
      <c r="C15" s="24">
        <v>0</v>
      </c>
      <c r="D15" s="24">
        <v>0</v>
      </c>
      <c r="E15" s="24">
        <v>135000</v>
      </c>
      <c r="F15" s="24">
        <f t="shared" si="0"/>
        <v>135000</v>
      </c>
      <c r="G15" s="85"/>
      <c r="H15" s="220"/>
      <c r="I15" s="220"/>
      <c r="J15" s="220"/>
      <c r="K15" s="220"/>
      <c r="L15" s="220"/>
    </row>
    <row r="16" spans="1:12" x14ac:dyDescent="0.25">
      <c r="A16" s="54">
        <v>100347</v>
      </c>
      <c r="B16" s="85" t="s">
        <v>614</v>
      </c>
      <c r="C16" s="24">
        <v>0</v>
      </c>
      <c r="D16" s="24">
        <v>0</v>
      </c>
      <c r="E16" s="24">
        <v>5000</v>
      </c>
      <c r="F16" s="24">
        <f t="shared" si="0"/>
        <v>5000</v>
      </c>
      <c r="G16" s="85"/>
      <c r="H16" s="220"/>
      <c r="I16" s="220"/>
      <c r="J16" s="220"/>
      <c r="K16" s="220"/>
      <c r="L16" s="220"/>
    </row>
    <row r="17" spans="1:12" s="85" customFormat="1" x14ac:dyDescent="0.25">
      <c r="A17" s="54">
        <v>101490</v>
      </c>
      <c r="B17" s="85" t="s">
        <v>621</v>
      </c>
      <c r="C17" s="24">
        <v>231335.72</v>
      </c>
      <c r="D17" s="24">
        <v>63973</v>
      </c>
      <c r="E17" s="24">
        <v>1500</v>
      </c>
      <c r="F17" s="24">
        <f t="shared" si="0"/>
        <v>296808.71999999997</v>
      </c>
      <c r="H17" s="220"/>
      <c r="I17" s="220"/>
      <c r="J17" s="220"/>
      <c r="K17" s="220"/>
      <c r="L17" s="220"/>
    </row>
    <row r="18" spans="1:12" s="85" customFormat="1" x14ac:dyDescent="0.25">
      <c r="A18" s="54">
        <v>101499</v>
      </c>
      <c r="B18" s="85" t="s">
        <v>622</v>
      </c>
      <c r="C18" s="24">
        <v>226174</v>
      </c>
      <c r="D18" s="24">
        <v>80266</v>
      </c>
      <c r="E18" s="24">
        <v>22750</v>
      </c>
      <c r="F18" s="24">
        <f t="shared" si="0"/>
        <v>329190</v>
      </c>
      <c r="H18" s="220"/>
      <c r="I18" s="220"/>
      <c r="J18" s="220"/>
      <c r="K18" s="220"/>
      <c r="L18" s="220"/>
    </row>
    <row r="19" spans="1:12" s="85" customFormat="1" x14ac:dyDescent="0.25">
      <c r="A19" s="54">
        <v>101469</v>
      </c>
      <c r="B19" s="85" t="s">
        <v>620</v>
      </c>
      <c r="C19" s="24">
        <v>244605</v>
      </c>
      <c r="D19" s="24">
        <v>93472</v>
      </c>
      <c r="E19" s="24">
        <v>300000</v>
      </c>
      <c r="F19" s="24">
        <f t="shared" si="0"/>
        <v>638077</v>
      </c>
      <c r="H19" s="220"/>
      <c r="I19" s="220"/>
      <c r="J19" s="220"/>
      <c r="K19" s="220"/>
      <c r="L19" s="220"/>
    </row>
    <row r="20" spans="1:12" s="85" customFormat="1" x14ac:dyDescent="0.25">
      <c r="A20" s="54">
        <v>100129</v>
      </c>
      <c r="B20" s="85" t="s">
        <v>101</v>
      </c>
      <c r="C20" s="24">
        <v>993242.01</v>
      </c>
      <c r="D20" s="24">
        <v>285008</v>
      </c>
      <c r="E20" s="24">
        <v>490000</v>
      </c>
      <c r="F20" s="24">
        <f t="shared" si="0"/>
        <v>1768250.01</v>
      </c>
      <c r="H20" s="220"/>
      <c r="I20" s="220"/>
      <c r="J20" s="220"/>
      <c r="K20" s="220"/>
      <c r="L20" s="220"/>
    </row>
    <row r="21" spans="1:12" s="85" customFormat="1" x14ac:dyDescent="0.25">
      <c r="A21" s="54">
        <v>100137</v>
      </c>
      <c r="B21" s="85" t="s">
        <v>613</v>
      </c>
      <c r="C21" s="24">
        <v>0</v>
      </c>
      <c r="D21" s="24">
        <v>0</v>
      </c>
      <c r="E21" s="24">
        <v>150000</v>
      </c>
      <c r="F21" s="24">
        <f t="shared" si="0"/>
        <v>150000</v>
      </c>
      <c r="H21" s="220"/>
      <c r="I21" s="220"/>
      <c r="J21" s="220"/>
      <c r="K21" s="220"/>
      <c r="L21" s="220"/>
    </row>
    <row r="22" spans="1:12" x14ac:dyDescent="0.25">
      <c r="A22" s="44">
        <v>100133</v>
      </c>
      <c r="B22" s="35" t="s">
        <v>183</v>
      </c>
      <c r="C22" s="24">
        <v>1832583.9100000001</v>
      </c>
      <c r="D22" s="24">
        <v>594483</v>
      </c>
      <c r="E22" s="24">
        <v>42450</v>
      </c>
      <c r="F22" s="24">
        <f t="shared" si="0"/>
        <v>2469516.91</v>
      </c>
      <c r="G22" s="85"/>
      <c r="H22" s="220"/>
      <c r="I22" s="220"/>
      <c r="J22" s="220"/>
      <c r="K22" s="220"/>
      <c r="L22" s="220"/>
    </row>
    <row r="23" spans="1:12" s="85" customFormat="1" x14ac:dyDescent="0.25">
      <c r="A23" s="54">
        <v>101317</v>
      </c>
      <c r="B23" s="85" t="s">
        <v>109</v>
      </c>
      <c r="C23" s="24">
        <v>202076.47999999998</v>
      </c>
      <c r="D23" s="24">
        <v>45648</v>
      </c>
      <c r="E23" s="24">
        <v>47700</v>
      </c>
      <c r="F23" s="24">
        <f t="shared" si="0"/>
        <v>295424.48</v>
      </c>
      <c r="H23" s="220"/>
      <c r="I23" s="220"/>
      <c r="J23" s="220"/>
      <c r="K23" s="220"/>
      <c r="L23" s="220"/>
    </row>
    <row r="24" spans="1:12" s="85" customFormat="1" x14ac:dyDescent="0.25">
      <c r="A24" s="54">
        <v>101387</v>
      </c>
      <c r="B24" s="85" t="s">
        <v>306</v>
      </c>
      <c r="C24" s="24">
        <v>571855.44999999995</v>
      </c>
      <c r="D24" s="24">
        <v>169676</v>
      </c>
      <c r="E24" s="24">
        <v>13500</v>
      </c>
      <c r="F24" s="24">
        <f t="shared" si="0"/>
        <v>755031.45</v>
      </c>
      <c r="H24" s="220"/>
      <c r="I24" s="220"/>
      <c r="J24" s="220"/>
      <c r="K24" s="220"/>
      <c r="L24" s="220"/>
    </row>
    <row r="25" spans="1:12" s="85" customFormat="1" x14ac:dyDescent="0.25">
      <c r="A25" s="54">
        <v>100134</v>
      </c>
      <c r="B25" s="85" t="s">
        <v>184</v>
      </c>
      <c r="C25" s="24">
        <v>1843527.46</v>
      </c>
      <c r="D25" s="24">
        <v>512737</v>
      </c>
      <c r="E25" s="24">
        <v>39650</v>
      </c>
      <c r="F25" s="24">
        <f t="shared" si="0"/>
        <v>2395914.46</v>
      </c>
      <c r="H25" s="220"/>
      <c r="I25" s="220"/>
      <c r="J25" s="220"/>
      <c r="K25" s="220"/>
      <c r="L25" s="220"/>
    </row>
    <row r="26" spans="1:12" x14ac:dyDescent="0.25">
      <c r="A26" s="44">
        <v>100138</v>
      </c>
      <c r="B26" s="35" t="s">
        <v>413</v>
      </c>
      <c r="C26" s="24">
        <v>297617.58</v>
      </c>
      <c r="D26" s="24">
        <v>207044</v>
      </c>
      <c r="E26" s="24">
        <v>101250</v>
      </c>
      <c r="F26" s="24">
        <f t="shared" si="0"/>
        <v>605911.58000000007</v>
      </c>
      <c r="G26" s="85"/>
      <c r="H26" s="220"/>
      <c r="I26" s="220"/>
      <c r="J26" s="220"/>
      <c r="K26" s="220"/>
      <c r="L26" s="220"/>
    </row>
    <row r="27" spans="1:12" x14ac:dyDescent="0.25">
      <c r="A27" s="44">
        <v>101564</v>
      </c>
      <c r="B27" s="35" t="s">
        <v>623</v>
      </c>
      <c r="C27" s="24">
        <v>0</v>
      </c>
      <c r="D27" s="24">
        <v>0</v>
      </c>
      <c r="E27" s="24">
        <v>155150</v>
      </c>
      <c r="F27" s="24">
        <f t="shared" si="0"/>
        <v>155150</v>
      </c>
      <c r="G27" s="85"/>
      <c r="H27" s="220"/>
      <c r="I27" s="220"/>
      <c r="J27" s="220"/>
      <c r="K27" s="220"/>
      <c r="L27" s="220"/>
    </row>
    <row r="28" spans="1:12" x14ac:dyDescent="0.25">
      <c r="A28" s="44">
        <v>101590</v>
      </c>
      <c r="B28" s="35" t="s">
        <v>624</v>
      </c>
      <c r="C28" s="24">
        <v>0</v>
      </c>
      <c r="D28" s="24">
        <v>0</v>
      </c>
      <c r="E28" s="24">
        <v>62750</v>
      </c>
      <c r="F28" s="24">
        <f t="shared" si="0"/>
        <v>62750</v>
      </c>
      <c r="G28" s="85"/>
      <c r="H28" s="220"/>
      <c r="I28" s="220"/>
      <c r="J28" s="220"/>
      <c r="K28" s="220"/>
      <c r="L28" s="220"/>
    </row>
    <row r="29" spans="1:12" s="85" customFormat="1" x14ac:dyDescent="0.25">
      <c r="A29" s="54">
        <v>100135</v>
      </c>
      <c r="B29" s="85" t="s">
        <v>185</v>
      </c>
      <c r="C29" s="24">
        <v>3399770.9800000004</v>
      </c>
      <c r="D29" s="24">
        <v>851763</v>
      </c>
      <c r="E29" s="24">
        <v>61250</v>
      </c>
      <c r="F29" s="24">
        <f t="shared" si="0"/>
        <v>4312783.9800000004</v>
      </c>
      <c r="H29" s="220"/>
      <c r="I29" s="220"/>
      <c r="J29" s="220"/>
      <c r="K29" s="220"/>
      <c r="L29" s="220"/>
    </row>
    <row r="30" spans="1:12" x14ac:dyDescent="0.25">
      <c r="A30" s="44">
        <v>100136</v>
      </c>
      <c r="B30" s="35" t="s">
        <v>357</v>
      </c>
      <c r="C30" s="24">
        <v>1941670.89</v>
      </c>
      <c r="D30" s="24">
        <v>510244</v>
      </c>
      <c r="E30" s="24">
        <v>89100</v>
      </c>
      <c r="F30" s="24">
        <f t="shared" si="0"/>
        <v>2541014.8899999997</v>
      </c>
      <c r="G30" s="85"/>
      <c r="H30" s="220"/>
      <c r="I30" s="220"/>
      <c r="J30" s="220"/>
      <c r="K30" s="220"/>
      <c r="L30" s="220"/>
    </row>
    <row r="31" spans="1:12" x14ac:dyDescent="0.25">
      <c r="A31" s="44">
        <v>101623</v>
      </c>
      <c r="B31" s="35" t="s">
        <v>625</v>
      </c>
      <c r="C31" s="24">
        <v>-650359</v>
      </c>
      <c r="D31" s="24">
        <v>0</v>
      </c>
      <c r="E31" s="24">
        <v>0</v>
      </c>
      <c r="F31" s="24">
        <f t="shared" si="0"/>
        <v>-650359</v>
      </c>
      <c r="G31" s="85"/>
      <c r="H31" s="220"/>
      <c r="I31" s="220"/>
      <c r="J31" s="220"/>
      <c r="K31" s="220"/>
      <c r="L31" s="220"/>
    </row>
    <row r="32" spans="1:12" s="85" customFormat="1" ht="17.25" x14ac:dyDescent="0.4">
      <c r="A32" s="54">
        <v>100130</v>
      </c>
      <c r="B32" s="85" t="s">
        <v>611</v>
      </c>
      <c r="C32" s="27">
        <v>766779.09</v>
      </c>
      <c r="D32" s="27">
        <v>323566</v>
      </c>
      <c r="E32" s="27">
        <v>34850</v>
      </c>
      <c r="F32" s="27">
        <f t="shared" si="0"/>
        <v>1125195.0899999999</v>
      </c>
      <c r="H32" s="220"/>
      <c r="I32" s="220"/>
      <c r="J32" s="220"/>
      <c r="K32" s="220"/>
      <c r="L32" s="220"/>
    </row>
    <row r="33" spans="1:7" ht="17.25" x14ac:dyDescent="0.4">
      <c r="A33" s="31" t="s">
        <v>192</v>
      </c>
      <c r="B33" s="34"/>
      <c r="C33" s="32">
        <f>SUM(C9:C32)</f>
        <v>14966280.260000002</v>
      </c>
      <c r="D33" s="32">
        <f>SUM(D9:D32)</f>
        <v>4692169</v>
      </c>
      <c r="E33" s="32">
        <f>SUM(E9:E32)</f>
        <v>1890950</v>
      </c>
      <c r="F33" s="32">
        <f>SUM(F9:F32)</f>
        <v>21549399.260000002</v>
      </c>
      <c r="G33" s="85"/>
    </row>
    <row r="34" spans="1:7" ht="18" customHeight="1" x14ac:dyDescent="0.4">
      <c r="B34" s="34"/>
      <c r="C34" s="165"/>
      <c r="D34" s="165"/>
      <c r="E34" s="165"/>
      <c r="F34" s="165"/>
      <c r="G34" s="85"/>
    </row>
    <row r="35" spans="1:7" ht="20.100000000000001" customHeight="1" x14ac:dyDescent="0.25"/>
    <row r="36" spans="1:7" x14ac:dyDescent="0.25">
      <c r="A36" s="318" t="s">
        <v>411</v>
      </c>
      <c r="B36" s="318"/>
      <c r="C36" s="318"/>
      <c r="D36" s="318"/>
      <c r="E36" s="318"/>
      <c r="F36" s="318"/>
    </row>
    <row r="37" spans="1:7" x14ac:dyDescent="0.25">
      <c r="A37" s="75" t="s">
        <v>547</v>
      </c>
    </row>
  </sheetData>
  <sortState ref="A9:L32">
    <sortCondition ref="B9:B32"/>
  </sortState>
  <mergeCells count="1">
    <mergeCell ref="A36:F36"/>
  </mergeCells>
  <phoneticPr fontId="23" type="noConversion"/>
  <pageMargins left="0.75" right="0.75" top="1" bottom="1" header="0.5" footer="0.5"/>
  <pageSetup scale="89" orientation="landscape" r:id="rId1"/>
  <headerFooter alignWithMargins="0">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XFC32"/>
  <sheetViews>
    <sheetView zoomScaleNormal="100" workbookViewId="0">
      <selection activeCell="H1" sqref="H1:H11"/>
    </sheetView>
  </sheetViews>
  <sheetFormatPr defaultColWidth="9.140625" defaultRowHeight="15" x14ac:dyDescent="0.25"/>
  <cols>
    <col min="1" max="1" width="8.7109375" style="7" bestFit="1" customWidth="1"/>
    <col min="2" max="2" width="42" style="19" bestFit="1" customWidth="1"/>
    <col min="3" max="3" width="25.140625" style="24" bestFit="1" customWidth="1"/>
    <col min="4" max="4" width="18.7109375" style="24" customWidth="1"/>
    <col min="5" max="5" width="25.85546875" style="24" customWidth="1"/>
    <col min="6" max="6" width="18.7109375" style="24" customWidth="1"/>
    <col min="7" max="16384" width="9.140625" style="19"/>
  </cols>
  <sheetData>
    <row r="1" spans="1:1023 1025:2047 2049:3071 3073:4095 4097:5119 5121:6143 6145:7167 7169:8191 8193:9215 9217:10239 10241:11263 11265:12287 12289:13311 13313:14335 14337:15359 15361:16383" x14ac:dyDescent="0.25">
      <c r="A1" s="7" t="s">
        <v>209</v>
      </c>
      <c r="F1" s="179"/>
    </row>
    <row r="2" spans="1:1023 1025:2047 2049:3071 3073:4095 4097:5119 5121:6143 6145:7167 7169:8191 8193:9215 9217:10239 10241:11263 11265:12287 12289:13311 13313:14335 14337:15359 15361:16383" x14ac:dyDescent="0.25">
      <c r="A2" s="7" t="s">
        <v>261</v>
      </c>
      <c r="E2" s="180"/>
      <c r="F2" s="19"/>
    </row>
    <row r="3" spans="1:1023 1025:2047 2049:3071 3073:4095 4097:5119 5121:6143 6145:7167 7169:8191 8193:9215 9217:10239 10241:11263 11265:12287 12289:13311 13313:14335 14337:15359 15361:16383" x14ac:dyDescent="0.25">
      <c r="A3" s="7" t="s">
        <v>198</v>
      </c>
      <c r="F3" s="19"/>
    </row>
    <row r="4" spans="1:1023 1025:2047 2049:3071 3073:4095 4097:5119 5121:6143 6145:7167 7169:8191 8193:9215 9217:10239 10241:11263 11265:12287 12289:13311 13313:14335 14337:15359 15361:16383" x14ac:dyDescent="0.25">
      <c r="A4" s="7" t="s">
        <v>490</v>
      </c>
    </row>
    <row r="5" spans="1:1023 1025:2047 2049:3071 3073:4095 4097:5119 5121:6143 6145:7167 7169:8191 8193:9215 9217:10239 10241:11263 11265:12287 12289:13311 13313:14335 14337:15359 15361:16383" x14ac:dyDescent="0.25">
      <c r="A5" s="75" t="s">
        <v>590</v>
      </c>
    </row>
    <row r="6" spans="1:1023 1025:2047 2049:3071 3073:4095 4097:5119 5121:6143 6145:7167 7169:8191 8193:9215 9217:10239 10241:11263 11265:12287 12289:13311 13313:14335 14337:15359 15361:16383" ht="15" customHeight="1" x14ac:dyDescent="0.25">
      <c r="C6" s="319"/>
      <c r="D6" s="320"/>
      <c r="E6" s="320"/>
      <c r="F6" s="320"/>
    </row>
    <row r="7" spans="1:1023 1025:2047 2049:3071 3073:4095 4097:5119 5121:6143 6145:7167 7169:8191 8193:9215 9217:10239 10241:11263 11265:12287 12289:13311 13313:14335 14337:15359 15361:16383" x14ac:dyDescent="0.25">
      <c r="C7" s="36"/>
    </row>
    <row r="8" spans="1:1023 1025:2047 2049:3071 3073:4095 4097:5119 5121:6143 6145:7167 7169:8191 8193:9215 9217:10239 10241:11263 11265:12287 12289:13311 13313:14335 14337:15359 15361:16383" ht="17.25" x14ac:dyDescent="0.4">
      <c r="A8" s="124" t="s">
        <v>164</v>
      </c>
      <c r="B8" s="125" t="s">
        <v>193</v>
      </c>
      <c r="C8" s="126" t="s">
        <v>127</v>
      </c>
      <c r="D8" s="126" t="s">
        <v>310</v>
      </c>
      <c r="E8" s="126" t="s">
        <v>128</v>
      </c>
      <c r="F8" s="127" t="s">
        <v>192</v>
      </c>
    </row>
    <row r="9" spans="1:1023 1025:2047 2049:3071 3073:4095 4097:5119 5121:6143 6145:7167 7169:8191 8193:9215 9217:10239 10241:11263 11265:12287 12289:13311 13313:14335 14337:15359 15361:16383" x14ac:dyDescent="0.25">
      <c r="A9" s="44">
        <v>100153</v>
      </c>
      <c r="B9" s="35" t="s">
        <v>187</v>
      </c>
      <c r="C9" s="234">
        <v>2104680.65</v>
      </c>
      <c r="D9" s="234">
        <v>753600</v>
      </c>
      <c r="E9" s="234">
        <v>244700</v>
      </c>
      <c r="F9" s="234">
        <f t="shared" ref="F9:F17" si="0">SUM(C9:E9)</f>
        <v>3102980.65</v>
      </c>
    </row>
    <row r="10" spans="1:1023 1025:2047 2049:3071 3073:4095 4097:5119 5121:6143 6145:7167 7169:8191 8193:9215 9217:10239 10241:11263 11265:12287 12289:13311 13313:14335 14337:15359 15361:16383" x14ac:dyDescent="0.25">
      <c r="A10" s="44">
        <v>101249</v>
      </c>
      <c r="B10" s="85" t="s">
        <v>113</v>
      </c>
      <c r="C10" s="24">
        <v>2485780.59</v>
      </c>
      <c r="D10" s="24">
        <v>1027586</v>
      </c>
      <c r="E10" s="24">
        <v>501800</v>
      </c>
      <c r="F10" s="24">
        <f t="shared" si="0"/>
        <v>4015166.59</v>
      </c>
    </row>
    <row r="11" spans="1:1023 1025:2047 2049:3071 3073:4095 4097:5119 5121:6143 6145:7167 7169:8191 8193:9215 9217:10239 10241:11263 11265:12287 12289:13311 13313:14335 14337:15359 15361:16383" x14ac:dyDescent="0.25">
      <c r="A11" s="44">
        <v>100164</v>
      </c>
      <c r="B11" s="35" t="s">
        <v>104</v>
      </c>
      <c r="C11" s="24">
        <v>3059146.29</v>
      </c>
      <c r="D11" s="24">
        <v>941259</v>
      </c>
      <c r="E11" s="24">
        <v>443550</v>
      </c>
      <c r="F11" s="24">
        <f t="shared" si="0"/>
        <v>4443955.29</v>
      </c>
    </row>
    <row r="12" spans="1:1023 1025:2047 2049:3071 3073:4095 4097:5119 5121:6143 6145:7167 7169:8191 8193:9215 9217:10239 10241:11263 11265:12287 12289:13311 13313:14335 14337:15359 15361:16383" s="85" customFormat="1" x14ac:dyDescent="0.25">
      <c r="A12" s="54">
        <v>101396</v>
      </c>
      <c r="B12" s="85" t="s">
        <v>307</v>
      </c>
      <c r="C12" s="24">
        <v>240798</v>
      </c>
      <c r="D12" s="24">
        <v>65470</v>
      </c>
      <c r="E12" s="24">
        <v>300000</v>
      </c>
      <c r="F12" s="24">
        <f t="shared" si="0"/>
        <v>606268</v>
      </c>
    </row>
    <row r="13" spans="1:1023 1025:2047 2049:3071 3073:4095 4097:5119 5121:6143 6145:7167 7169:8191 8193:9215 9217:10239 10241:11263 11265:12287 12289:13311 13313:14335 14337:15359 15361:16383" s="85" customFormat="1" x14ac:dyDescent="0.25">
      <c r="A13" s="54">
        <v>101414</v>
      </c>
      <c r="B13" s="85" t="s">
        <v>408</v>
      </c>
      <c r="C13" s="24">
        <v>1111854.9100000001</v>
      </c>
      <c r="D13" s="24">
        <v>247761</v>
      </c>
      <c r="E13" s="24">
        <v>124750</v>
      </c>
      <c r="F13" s="24">
        <f t="shared" si="0"/>
        <v>1484365.9100000001</v>
      </c>
    </row>
    <row r="14" spans="1:1023 1025:2047 2049:3071 3073:4095 4097:5119 5121:6143 6145:7167 7169:8191 8193:9215 9217:10239 10241:11263 11265:12287 12289:13311 13313:14335 14337:15359 15361:16383" x14ac:dyDescent="0.25">
      <c r="A14" s="44">
        <v>100185</v>
      </c>
      <c r="B14" s="35" t="s">
        <v>626</v>
      </c>
      <c r="C14" s="24">
        <v>2811274.08</v>
      </c>
      <c r="D14" s="24">
        <v>953863</v>
      </c>
      <c r="E14" s="24">
        <v>419625.1</v>
      </c>
      <c r="F14" s="24">
        <f t="shared" si="0"/>
        <v>4184762.18</v>
      </c>
    </row>
    <row r="15" spans="1:1023 1025:2047 2049:3071 3073:4095 4097:5119 5121:6143 6145:7167 7169:8191 8193:9215 9217:10239 10241:11263 11265:12287 12289:13311 13313:14335 14337:15359 15361:16383" s="85" customFormat="1" x14ac:dyDescent="0.25">
      <c r="A15" s="54">
        <v>101624</v>
      </c>
      <c r="B15" s="85" t="s">
        <v>627</v>
      </c>
      <c r="C15" s="24">
        <v>-512510</v>
      </c>
      <c r="D15" s="24">
        <v>0</v>
      </c>
      <c r="E15" s="24">
        <v>0</v>
      </c>
      <c r="F15" s="24">
        <f t="shared" si="0"/>
        <v>-512510</v>
      </c>
    </row>
    <row r="16" spans="1:1023 1025:2047 2049:3071 3073:4095 4097:5119 5121:6143 6145:7167 7169:8191 8193:9215 9217:10239 10241:11263 11265:12287 12289:13311 13313:14335 14337:15359 15361:16383" s="85" customFormat="1" x14ac:dyDescent="0.25">
      <c r="A16" s="54">
        <v>101496</v>
      </c>
      <c r="B16" s="85" t="s">
        <v>461</v>
      </c>
      <c r="C16" s="24">
        <v>324361</v>
      </c>
      <c r="D16" s="24">
        <v>83090</v>
      </c>
      <c r="E16" s="24">
        <v>860000</v>
      </c>
      <c r="F16" s="24">
        <f t="shared" si="0"/>
        <v>1267451</v>
      </c>
      <c r="G16" s="54"/>
      <c r="I16" s="54"/>
      <c r="K16" s="54"/>
      <c r="M16" s="54"/>
      <c r="O16" s="54"/>
      <c r="Q16" s="54"/>
      <c r="S16" s="54"/>
      <c r="U16" s="54"/>
      <c r="W16" s="54"/>
      <c r="Y16" s="54"/>
      <c r="AA16" s="54"/>
      <c r="AC16" s="54"/>
      <c r="AE16" s="54"/>
      <c r="AG16" s="54"/>
      <c r="AI16" s="54"/>
      <c r="AK16" s="54"/>
      <c r="AM16" s="54"/>
      <c r="AO16" s="54"/>
      <c r="AQ16" s="54"/>
      <c r="AS16" s="54"/>
      <c r="AU16" s="54"/>
      <c r="AW16" s="54"/>
      <c r="AY16" s="54"/>
      <c r="BA16" s="54"/>
      <c r="BC16" s="54"/>
      <c r="BE16" s="54"/>
      <c r="BG16" s="54"/>
      <c r="BI16" s="54"/>
      <c r="BK16" s="54"/>
      <c r="BM16" s="54"/>
      <c r="BO16" s="54"/>
      <c r="BQ16" s="54"/>
      <c r="BS16" s="54"/>
      <c r="BU16" s="54"/>
      <c r="BW16" s="54"/>
      <c r="BY16" s="54"/>
      <c r="CA16" s="54"/>
      <c r="CC16" s="54"/>
      <c r="CE16" s="54"/>
      <c r="CG16" s="54"/>
      <c r="CI16" s="54"/>
      <c r="CK16" s="54"/>
      <c r="CM16" s="54"/>
      <c r="CO16" s="54"/>
      <c r="CQ16" s="54"/>
      <c r="CS16" s="54"/>
      <c r="CU16" s="54"/>
      <c r="CW16" s="54"/>
      <c r="CY16" s="54"/>
      <c r="DA16" s="54"/>
      <c r="DC16" s="54"/>
      <c r="DE16" s="54"/>
      <c r="DG16" s="54"/>
      <c r="DI16" s="54"/>
      <c r="DK16" s="54"/>
      <c r="DM16" s="54"/>
      <c r="DO16" s="54"/>
      <c r="DQ16" s="54"/>
      <c r="DS16" s="54"/>
      <c r="DU16" s="54"/>
      <c r="DW16" s="54"/>
      <c r="DY16" s="54"/>
      <c r="EA16" s="54"/>
      <c r="EC16" s="54"/>
      <c r="EE16" s="54"/>
      <c r="EG16" s="54"/>
      <c r="EI16" s="54"/>
      <c r="EK16" s="54"/>
      <c r="EM16" s="54"/>
      <c r="EO16" s="54"/>
      <c r="EQ16" s="54"/>
      <c r="ES16" s="54"/>
      <c r="EU16" s="54"/>
      <c r="EW16" s="54"/>
      <c r="EY16" s="54"/>
      <c r="FA16" s="54"/>
      <c r="FC16" s="54"/>
      <c r="FE16" s="54"/>
      <c r="FG16" s="54"/>
      <c r="FI16" s="54"/>
      <c r="FK16" s="54"/>
      <c r="FM16" s="54"/>
      <c r="FO16" s="54"/>
      <c r="FQ16" s="54"/>
      <c r="FS16" s="54"/>
      <c r="FU16" s="54"/>
      <c r="FW16" s="54"/>
      <c r="FY16" s="54"/>
      <c r="GA16" s="54"/>
      <c r="GC16" s="54"/>
      <c r="GE16" s="54"/>
      <c r="GG16" s="54"/>
      <c r="GI16" s="54"/>
      <c r="GK16" s="54"/>
      <c r="GM16" s="54"/>
      <c r="GO16" s="54"/>
      <c r="GQ16" s="54"/>
      <c r="GS16" s="54"/>
      <c r="GU16" s="54"/>
      <c r="GW16" s="54"/>
      <c r="GY16" s="54"/>
      <c r="HA16" s="54"/>
      <c r="HC16" s="54"/>
      <c r="HE16" s="54"/>
      <c r="HG16" s="54"/>
      <c r="HI16" s="54"/>
      <c r="HK16" s="54"/>
      <c r="HM16" s="54"/>
      <c r="HO16" s="54"/>
      <c r="HQ16" s="54"/>
      <c r="HS16" s="54"/>
      <c r="HU16" s="54"/>
      <c r="HW16" s="54"/>
      <c r="HY16" s="54"/>
      <c r="IA16" s="54"/>
      <c r="IC16" s="54"/>
      <c r="IE16" s="54"/>
      <c r="IG16" s="54"/>
      <c r="II16" s="54"/>
      <c r="IK16" s="54"/>
      <c r="IM16" s="54"/>
      <c r="IO16" s="54"/>
      <c r="IQ16" s="54"/>
      <c r="IS16" s="54"/>
      <c r="IU16" s="54"/>
      <c r="IW16" s="54"/>
      <c r="IY16" s="54"/>
      <c r="JA16" s="54"/>
      <c r="JC16" s="54"/>
      <c r="JE16" s="54"/>
      <c r="JG16" s="54"/>
      <c r="JI16" s="54"/>
      <c r="JK16" s="54"/>
      <c r="JM16" s="54"/>
      <c r="JO16" s="54"/>
      <c r="JQ16" s="54"/>
      <c r="JS16" s="54"/>
      <c r="JU16" s="54"/>
      <c r="JW16" s="54"/>
      <c r="JY16" s="54"/>
      <c r="KA16" s="54"/>
      <c r="KC16" s="54"/>
      <c r="KE16" s="54"/>
      <c r="KG16" s="54"/>
      <c r="KI16" s="54"/>
      <c r="KK16" s="54"/>
      <c r="KM16" s="54"/>
      <c r="KO16" s="54"/>
      <c r="KQ16" s="54"/>
      <c r="KS16" s="54"/>
      <c r="KU16" s="54"/>
      <c r="KW16" s="54"/>
      <c r="KY16" s="54"/>
      <c r="LA16" s="54"/>
      <c r="LC16" s="54"/>
      <c r="LE16" s="54"/>
      <c r="LG16" s="54"/>
      <c r="LI16" s="54"/>
      <c r="LK16" s="54"/>
      <c r="LM16" s="54"/>
      <c r="LO16" s="54"/>
      <c r="LQ16" s="54"/>
      <c r="LS16" s="54"/>
      <c r="LU16" s="54"/>
      <c r="LW16" s="54"/>
      <c r="LY16" s="54"/>
      <c r="MA16" s="54"/>
      <c r="MC16" s="54"/>
      <c r="ME16" s="54"/>
      <c r="MG16" s="54"/>
      <c r="MI16" s="54"/>
      <c r="MK16" s="54"/>
      <c r="MM16" s="54"/>
      <c r="MO16" s="54"/>
      <c r="MQ16" s="54"/>
      <c r="MS16" s="54"/>
      <c r="MU16" s="54"/>
      <c r="MW16" s="54"/>
      <c r="MY16" s="54"/>
      <c r="NA16" s="54"/>
      <c r="NC16" s="54"/>
      <c r="NE16" s="54"/>
      <c r="NG16" s="54"/>
      <c r="NI16" s="54"/>
      <c r="NK16" s="54"/>
      <c r="NM16" s="54"/>
      <c r="NO16" s="54"/>
      <c r="NQ16" s="54"/>
      <c r="NS16" s="54"/>
      <c r="NU16" s="54"/>
      <c r="NW16" s="54"/>
      <c r="NY16" s="54"/>
      <c r="OA16" s="54"/>
      <c r="OC16" s="54"/>
      <c r="OE16" s="54"/>
      <c r="OG16" s="54"/>
      <c r="OI16" s="54"/>
      <c r="OK16" s="54"/>
      <c r="OM16" s="54"/>
      <c r="OO16" s="54"/>
      <c r="OQ16" s="54"/>
      <c r="OS16" s="54"/>
      <c r="OU16" s="54"/>
      <c r="OW16" s="54"/>
      <c r="OY16" s="54"/>
      <c r="PA16" s="54"/>
      <c r="PC16" s="54"/>
      <c r="PE16" s="54"/>
      <c r="PG16" s="54"/>
      <c r="PI16" s="54"/>
      <c r="PK16" s="54"/>
      <c r="PM16" s="54"/>
      <c r="PO16" s="54"/>
      <c r="PQ16" s="54"/>
      <c r="PS16" s="54"/>
      <c r="PU16" s="54"/>
      <c r="PW16" s="54"/>
      <c r="PY16" s="54"/>
      <c r="QA16" s="54"/>
      <c r="QC16" s="54"/>
      <c r="QE16" s="54"/>
      <c r="QG16" s="54"/>
      <c r="QI16" s="54"/>
      <c r="QK16" s="54"/>
      <c r="QM16" s="54"/>
      <c r="QO16" s="54"/>
      <c r="QQ16" s="54"/>
      <c r="QS16" s="54"/>
      <c r="QU16" s="54"/>
      <c r="QW16" s="54"/>
      <c r="QY16" s="54"/>
      <c r="RA16" s="54"/>
      <c r="RC16" s="54"/>
      <c r="RE16" s="54"/>
      <c r="RG16" s="54"/>
      <c r="RI16" s="54"/>
      <c r="RK16" s="54"/>
      <c r="RM16" s="54"/>
      <c r="RO16" s="54"/>
      <c r="RQ16" s="54"/>
      <c r="RS16" s="54"/>
      <c r="RU16" s="54"/>
      <c r="RW16" s="54"/>
      <c r="RY16" s="54"/>
      <c r="SA16" s="54"/>
      <c r="SC16" s="54"/>
      <c r="SE16" s="54"/>
      <c r="SG16" s="54"/>
      <c r="SI16" s="54"/>
      <c r="SK16" s="54"/>
      <c r="SM16" s="54"/>
      <c r="SO16" s="54"/>
      <c r="SQ16" s="54"/>
      <c r="SS16" s="54"/>
      <c r="SU16" s="54"/>
      <c r="SW16" s="54"/>
      <c r="SY16" s="54"/>
      <c r="TA16" s="54"/>
      <c r="TC16" s="54"/>
      <c r="TE16" s="54"/>
      <c r="TG16" s="54"/>
      <c r="TI16" s="54"/>
      <c r="TK16" s="54"/>
      <c r="TM16" s="54"/>
      <c r="TO16" s="54"/>
      <c r="TQ16" s="54"/>
      <c r="TS16" s="54"/>
      <c r="TU16" s="54"/>
      <c r="TW16" s="54"/>
      <c r="TY16" s="54"/>
      <c r="UA16" s="54"/>
      <c r="UC16" s="54"/>
      <c r="UE16" s="54"/>
      <c r="UG16" s="54"/>
      <c r="UI16" s="54"/>
      <c r="UK16" s="54"/>
      <c r="UM16" s="54"/>
      <c r="UO16" s="54"/>
      <c r="UQ16" s="54"/>
      <c r="US16" s="54"/>
      <c r="UU16" s="54"/>
      <c r="UW16" s="54"/>
      <c r="UY16" s="54"/>
      <c r="VA16" s="54"/>
      <c r="VC16" s="54"/>
      <c r="VE16" s="54"/>
      <c r="VG16" s="54"/>
      <c r="VI16" s="54"/>
      <c r="VK16" s="54"/>
      <c r="VM16" s="54"/>
      <c r="VO16" s="54"/>
      <c r="VQ16" s="54"/>
      <c r="VS16" s="54"/>
      <c r="VU16" s="54"/>
      <c r="VW16" s="54"/>
      <c r="VY16" s="54"/>
      <c r="WA16" s="54"/>
      <c r="WC16" s="54"/>
      <c r="WE16" s="54"/>
      <c r="WG16" s="54"/>
      <c r="WI16" s="54"/>
      <c r="WK16" s="54"/>
      <c r="WM16" s="54"/>
      <c r="WO16" s="54"/>
      <c r="WQ16" s="54"/>
      <c r="WS16" s="54"/>
      <c r="WU16" s="54"/>
      <c r="WW16" s="54"/>
      <c r="WY16" s="54"/>
      <c r="XA16" s="54"/>
      <c r="XC16" s="54"/>
      <c r="XE16" s="54"/>
      <c r="XG16" s="54"/>
      <c r="XI16" s="54"/>
      <c r="XK16" s="54"/>
      <c r="XM16" s="54"/>
      <c r="XO16" s="54"/>
      <c r="XQ16" s="54"/>
      <c r="XS16" s="54"/>
      <c r="XU16" s="54"/>
      <c r="XW16" s="54"/>
      <c r="XY16" s="54"/>
      <c r="YA16" s="54"/>
      <c r="YC16" s="54"/>
      <c r="YE16" s="54"/>
      <c r="YG16" s="54"/>
      <c r="YI16" s="54"/>
      <c r="YK16" s="54"/>
      <c r="YM16" s="54"/>
      <c r="YO16" s="54"/>
      <c r="YQ16" s="54"/>
      <c r="YS16" s="54"/>
      <c r="YU16" s="54"/>
      <c r="YW16" s="54"/>
      <c r="YY16" s="54"/>
      <c r="ZA16" s="54"/>
      <c r="ZC16" s="54"/>
      <c r="ZE16" s="54"/>
      <c r="ZG16" s="54"/>
      <c r="ZI16" s="54"/>
      <c r="ZK16" s="54"/>
      <c r="ZM16" s="54"/>
      <c r="ZO16" s="54"/>
      <c r="ZQ16" s="54"/>
      <c r="ZS16" s="54"/>
      <c r="ZU16" s="54"/>
      <c r="ZW16" s="54"/>
      <c r="ZY16" s="54"/>
      <c r="AAA16" s="54"/>
      <c r="AAC16" s="54"/>
      <c r="AAE16" s="54"/>
      <c r="AAG16" s="54"/>
      <c r="AAI16" s="54"/>
      <c r="AAK16" s="54"/>
      <c r="AAM16" s="54"/>
      <c r="AAO16" s="54"/>
      <c r="AAQ16" s="54"/>
      <c r="AAS16" s="54"/>
      <c r="AAU16" s="54"/>
      <c r="AAW16" s="54"/>
      <c r="AAY16" s="54"/>
      <c r="ABA16" s="54"/>
      <c r="ABC16" s="54"/>
      <c r="ABE16" s="54"/>
      <c r="ABG16" s="54"/>
      <c r="ABI16" s="54"/>
      <c r="ABK16" s="54"/>
      <c r="ABM16" s="54"/>
      <c r="ABO16" s="54"/>
      <c r="ABQ16" s="54"/>
      <c r="ABS16" s="54"/>
      <c r="ABU16" s="54"/>
      <c r="ABW16" s="54"/>
      <c r="ABY16" s="54"/>
      <c r="ACA16" s="54"/>
      <c r="ACC16" s="54"/>
      <c r="ACE16" s="54"/>
      <c r="ACG16" s="54"/>
      <c r="ACI16" s="54"/>
      <c r="ACK16" s="54"/>
      <c r="ACM16" s="54"/>
      <c r="ACO16" s="54"/>
      <c r="ACQ16" s="54"/>
      <c r="ACS16" s="54"/>
      <c r="ACU16" s="54"/>
      <c r="ACW16" s="54"/>
      <c r="ACY16" s="54"/>
      <c r="ADA16" s="54"/>
      <c r="ADC16" s="54"/>
      <c r="ADE16" s="54"/>
      <c r="ADG16" s="54"/>
      <c r="ADI16" s="54"/>
      <c r="ADK16" s="54"/>
      <c r="ADM16" s="54"/>
      <c r="ADO16" s="54"/>
      <c r="ADQ16" s="54"/>
      <c r="ADS16" s="54"/>
      <c r="ADU16" s="54"/>
      <c r="ADW16" s="54"/>
      <c r="ADY16" s="54"/>
      <c r="AEA16" s="54"/>
      <c r="AEC16" s="54"/>
      <c r="AEE16" s="54"/>
      <c r="AEG16" s="54"/>
      <c r="AEI16" s="54"/>
      <c r="AEK16" s="54"/>
      <c r="AEM16" s="54"/>
      <c r="AEO16" s="54"/>
      <c r="AEQ16" s="54"/>
      <c r="AES16" s="54"/>
      <c r="AEU16" s="54"/>
      <c r="AEW16" s="54"/>
      <c r="AEY16" s="54"/>
      <c r="AFA16" s="54"/>
      <c r="AFC16" s="54"/>
      <c r="AFE16" s="54"/>
      <c r="AFG16" s="54"/>
      <c r="AFI16" s="54"/>
      <c r="AFK16" s="54"/>
      <c r="AFM16" s="54"/>
      <c r="AFO16" s="54"/>
      <c r="AFQ16" s="54"/>
      <c r="AFS16" s="54"/>
      <c r="AFU16" s="54"/>
      <c r="AFW16" s="54"/>
      <c r="AFY16" s="54"/>
      <c r="AGA16" s="54"/>
      <c r="AGC16" s="54"/>
      <c r="AGE16" s="54"/>
      <c r="AGG16" s="54"/>
      <c r="AGI16" s="54"/>
      <c r="AGK16" s="54"/>
      <c r="AGM16" s="54"/>
      <c r="AGO16" s="54"/>
      <c r="AGQ16" s="54"/>
      <c r="AGS16" s="54"/>
      <c r="AGU16" s="54"/>
      <c r="AGW16" s="54"/>
      <c r="AGY16" s="54"/>
      <c r="AHA16" s="54"/>
      <c r="AHC16" s="54"/>
      <c r="AHE16" s="54"/>
      <c r="AHG16" s="54"/>
      <c r="AHI16" s="54"/>
      <c r="AHK16" s="54"/>
      <c r="AHM16" s="54"/>
      <c r="AHO16" s="54"/>
      <c r="AHQ16" s="54"/>
      <c r="AHS16" s="54"/>
      <c r="AHU16" s="54"/>
      <c r="AHW16" s="54"/>
      <c r="AHY16" s="54"/>
      <c r="AIA16" s="54"/>
      <c r="AIC16" s="54"/>
      <c r="AIE16" s="54"/>
      <c r="AIG16" s="54"/>
      <c r="AII16" s="54"/>
      <c r="AIK16" s="54"/>
      <c r="AIM16" s="54"/>
      <c r="AIO16" s="54"/>
      <c r="AIQ16" s="54"/>
      <c r="AIS16" s="54"/>
      <c r="AIU16" s="54"/>
      <c r="AIW16" s="54"/>
      <c r="AIY16" s="54"/>
      <c r="AJA16" s="54"/>
      <c r="AJC16" s="54"/>
      <c r="AJE16" s="54"/>
      <c r="AJG16" s="54"/>
      <c r="AJI16" s="54"/>
      <c r="AJK16" s="54"/>
      <c r="AJM16" s="54"/>
      <c r="AJO16" s="54"/>
      <c r="AJQ16" s="54"/>
      <c r="AJS16" s="54"/>
      <c r="AJU16" s="54"/>
      <c r="AJW16" s="54"/>
      <c r="AJY16" s="54"/>
      <c r="AKA16" s="54"/>
      <c r="AKC16" s="54"/>
      <c r="AKE16" s="54"/>
      <c r="AKG16" s="54"/>
      <c r="AKI16" s="54"/>
      <c r="AKK16" s="54"/>
      <c r="AKM16" s="54"/>
      <c r="AKO16" s="54"/>
      <c r="AKQ16" s="54"/>
      <c r="AKS16" s="54"/>
      <c r="AKU16" s="54"/>
      <c r="AKW16" s="54"/>
      <c r="AKY16" s="54"/>
      <c r="ALA16" s="54"/>
      <c r="ALC16" s="54"/>
      <c r="ALE16" s="54"/>
      <c r="ALG16" s="54"/>
      <c r="ALI16" s="54"/>
      <c r="ALK16" s="54"/>
      <c r="ALM16" s="54"/>
      <c r="ALO16" s="54"/>
      <c r="ALQ16" s="54"/>
      <c r="ALS16" s="54"/>
      <c r="ALU16" s="54"/>
      <c r="ALW16" s="54"/>
      <c r="ALY16" s="54"/>
      <c r="AMA16" s="54"/>
      <c r="AMC16" s="54"/>
      <c r="AME16" s="54"/>
      <c r="AMG16" s="54"/>
      <c r="AMI16" s="54"/>
      <c r="AMK16" s="54"/>
      <c r="AMM16" s="54"/>
      <c r="AMO16" s="54"/>
      <c r="AMQ16" s="54"/>
      <c r="AMS16" s="54"/>
      <c r="AMU16" s="54"/>
      <c r="AMW16" s="54"/>
      <c r="AMY16" s="54"/>
      <c r="ANA16" s="54"/>
      <c r="ANC16" s="54"/>
      <c r="ANE16" s="54"/>
      <c r="ANG16" s="54"/>
      <c r="ANI16" s="54"/>
      <c r="ANK16" s="54"/>
      <c r="ANM16" s="54"/>
      <c r="ANO16" s="54"/>
      <c r="ANQ16" s="54"/>
      <c r="ANS16" s="54"/>
      <c r="ANU16" s="54"/>
      <c r="ANW16" s="54"/>
      <c r="ANY16" s="54"/>
      <c r="AOA16" s="54"/>
      <c r="AOC16" s="54"/>
      <c r="AOE16" s="54"/>
      <c r="AOG16" s="54"/>
      <c r="AOI16" s="54"/>
      <c r="AOK16" s="54"/>
      <c r="AOM16" s="54"/>
      <c r="AOO16" s="54"/>
      <c r="AOQ16" s="54"/>
      <c r="AOS16" s="54"/>
      <c r="AOU16" s="54"/>
      <c r="AOW16" s="54"/>
      <c r="AOY16" s="54"/>
      <c r="APA16" s="54"/>
      <c r="APC16" s="54"/>
      <c r="APE16" s="54"/>
      <c r="APG16" s="54"/>
      <c r="API16" s="54"/>
      <c r="APK16" s="54"/>
      <c r="APM16" s="54"/>
      <c r="APO16" s="54"/>
      <c r="APQ16" s="54"/>
      <c r="APS16" s="54"/>
      <c r="APU16" s="54"/>
      <c r="APW16" s="54"/>
      <c r="APY16" s="54"/>
      <c r="AQA16" s="54"/>
      <c r="AQC16" s="54"/>
      <c r="AQE16" s="54"/>
      <c r="AQG16" s="54"/>
      <c r="AQI16" s="54"/>
      <c r="AQK16" s="54"/>
      <c r="AQM16" s="54"/>
      <c r="AQO16" s="54"/>
      <c r="AQQ16" s="54"/>
      <c r="AQS16" s="54"/>
      <c r="AQU16" s="54"/>
      <c r="AQW16" s="54"/>
      <c r="AQY16" s="54"/>
      <c r="ARA16" s="54"/>
      <c r="ARC16" s="54"/>
      <c r="ARE16" s="54"/>
      <c r="ARG16" s="54"/>
      <c r="ARI16" s="54"/>
      <c r="ARK16" s="54"/>
      <c r="ARM16" s="54"/>
      <c r="ARO16" s="54"/>
      <c r="ARQ16" s="54"/>
      <c r="ARS16" s="54"/>
      <c r="ARU16" s="54"/>
      <c r="ARW16" s="54"/>
      <c r="ARY16" s="54"/>
      <c r="ASA16" s="54"/>
      <c r="ASC16" s="54"/>
      <c r="ASE16" s="54"/>
      <c r="ASG16" s="54"/>
      <c r="ASI16" s="54"/>
      <c r="ASK16" s="54"/>
      <c r="ASM16" s="54"/>
      <c r="ASO16" s="54"/>
      <c r="ASQ16" s="54"/>
      <c r="ASS16" s="54"/>
      <c r="ASU16" s="54"/>
      <c r="ASW16" s="54"/>
      <c r="ASY16" s="54"/>
      <c r="ATA16" s="54"/>
      <c r="ATC16" s="54"/>
      <c r="ATE16" s="54"/>
      <c r="ATG16" s="54"/>
      <c r="ATI16" s="54"/>
      <c r="ATK16" s="54"/>
      <c r="ATM16" s="54"/>
      <c r="ATO16" s="54"/>
      <c r="ATQ16" s="54"/>
      <c r="ATS16" s="54"/>
      <c r="ATU16" s="54"/>
      <c r="ATW16" s="54"/>
      <c r="ATY16" s="54"/>
      <c r="AUA16" s="54"/>
      <c r="AUC16" s="54"/>
      <c r="AUE16" s="54"/>
      <c r="AUG16" s="54"/>
      <c r="AUI16" s="54"/>
      <c r="AUK16" s="54"/>
      <c r="AUM16" s="54"/>
      <c r="AUO16" s="54"/>
      <c r="AUQ16" s="54"/>
      <c r="AUS16" s="54"/>
      <c r="AUU16" s="54"/>
      <c r="AUW16" s="54"/>
      <c r="AUY16" s="54"/>
      <c r="AVA16" s="54"/>
      <c r="AVC16" s="54"/>
      <c r="AVE16" s="54"/>
      <c r="AVG16" s="54"/>
      <c r="AVI16" s="54"/>
      <c r="AVK16" s="54"/>
      <c r="AVM16" s="54"/>
      <c r="AVO16" s="54"/>
      <c r="AVQ16" s="54"/>
      <c r="AVS16" s="54"/>
      <c r="AVU16" s="54"/>
      <c r="AVW16" s="54"/>
      <c r="AVY16" s="54"/>
      <c r="AWA16" s="54"/>
      <c r="AWC16" s="54"/>
      <c r="AWE16" s="54"/>
      <c r="AWG16" s="54"/>
      <c r="AWI16" s="54"/>
      <c r="AWK16" s="54"/>
      <c r="AWM16" s="54"/>
      <c r="AWO16" s="54"/>
      <c r="AWQ16" s="54"/>
      <c r="AWS16" s="54"/>
      <c r="AWU16" s="54"/>
      <c r="AWW16" s="54"/>
      <c r="AWY16" s="54"/>
      <c r="AXA16" s="54"/>
      <c r="AXC16" s="54"/>
      <c r="AXE16" s="54"/>
      <c r="AXG16" s="54"/>
      <c r="AXI16" s="54"/>
      <c r="AXK16" s="54"/>
      <c r="AXM16" s="54"/>
      <c r="AXO16" s="54"/>
      <c r="AXQ16" s="54"/>
      <c r="AXS16" s="54"/>
      <c r="AXU16" s="54"/>
      <c r="AXW16" s="54"/>
      <c r="AXY16" s="54"/>
      <c r="AYA16" s="54"/>
      <c r="AYC16" s="54"/>
      <c r="AYE16" s="54"/>
      <c r="AYG16" s="54"/>
      <c r="AYI16" s="54"/>
      <c r="AYK16" s="54"/>
      <c r="AYM16" s="54"/>
      <c r="AYO16" s="54"/>
      <c r="AYQ16" s="54"/>
      <c r="AYS16" s="54"/>
      <c r="AYU16" s="54"/>
      <c r="AYW16" s="54"/>
      <c r="AYY16" s="54"/>
      <c r="AZA16" s="54"/>
      <c r="AZC16" s="54"/>
      <c r="AZE16" s="54"/>
      <c r="AZG16" s="54"/>
      <c r="AZI16" s="54"/>
      <c r="AZK16" s="54"/>
      <c r="AZM16" s="54"/>
      <c r="AZO16" s="54"/>
      <c r="AZQ16" s="54"/>
      <c r="AZS16" s="54"/>
      <c r="AZU16" s="54"/>
      <c r="AZW16" s="54"/>
      <c r="AZY16" s="54"/>
      <c r="BAA16" s="54"/>
      <c r="BAC16" s="54"/>
      <c r="BAE16" s="54"/>
      <c r="BAG16" s="54"/>
      <c r="BAI16" s="54"/>
      <c r="BAK16" s="54"/>
      <c r="BAM16" s="54"/>
      <c r="BAO16" s="54"/>
      <c r="BAQ16" s="54"/>
      <c r="BAS16" s="54"/>
      <c r="BAU16" s="54"/>
      <c r="BAW16" s="54"/>
      <c r="BAY16" s="54"/>
      <c r="BBA16" s="54"/>
      <c r="BBC16" s="54"/>
      <c r="BBE16" s="54"/>
      <c r="BBG16" s="54"/>
      <c r="BBI16" s="54"/>
      <c r="BBK16" s="54"/>
      <c r="BBM16" s="54"/>
      <c r="BBO16" s="54"/>
      <c r="BBQ16" s="54"/>
      <c r="BBS16" s="54"/>
      <c r="BBU16" s="54"/>
      <c r="BBW16" s="54"/>
      <c r="BBY16" s="54"/>
      <c r="BCA16" s="54"/>
      <c r="BCC16" s="54"/>
      <c r="BCE16" s="54"/>
      <c r="BCG16" s="54"/>
      <c r="BCI16" s="54"/>
      <c r="BCK16" s="54"/>
      <c r="BCM16" s="54"/>
      <c r="BCO16" s="54"/>
      <c r="BCQ16" s="54"/>
      <c r="BCS16" s="54"/>
      <c r="BCU16" s="54"/>
      <c r="BCW16" s="54"/>
      <c r="BCY16" s="54"/>
      <c r="BDA16" s="54"/>
      <c r="BDC16" s="54"/>
      <c r="BDE16" s="54"/>
      <c r="BDG16" s="54"/>
      <c r="BDI16" s="54"/>
      <c r="BDK16" s="54"/>
      <c r="BDM16" s="54"/>
      <c r="BDO16" s="54"/>
      <c r="BDQ16" s="54"/>
      <c r="BDS16" s="54"/>
      <c r="BDU16" s="54"/>
      <c r="BDW16" s="54"/>
      <c r="BDY16" s="54"/>
      <c r="BEA16" s="54"/>
      <c r="BEC16" s="54"/>
      <c r="BEE16" s="54"/>
      <c r="BEG16" s="54"/>
      <c r="BEI16" s="54"/>
      <c r="BEK16" s="54"/>
      <c r="BEM16" s="54"/>
      <c r="BEO16" s="54"/>
      <c r="BEQ16" s="54"/>
      <c r="BES16" s="54"/>
      <c r="BEU16" s="54"/>
      <c r="BEW16" s="54"/>
      <c r="BEY16" s="54"/>
      <c r="BFA16" s="54"/>
      <c r="BFC16" s="54"/>
      <c r="BFE16" s="54"/>
      <c r="BFG16" s="54"/>
      <c r="BFI16" s="54"/>
      <c r="BFK16" s="54"/>
      <c r="BFM16" s="54"/>
      <c r="BFO16" s="54"/>
      <c r="BFQ16" s="54"/>
      <c r="BFS16" s="54"/>
      <c r="BFU16" s="54"/>
      <c r="BFW16" s="54"/>
      <c r="BFY16" s="54"/>
      <c r="BGA16" s="54"/>
      <c r="BGC16" s="54"/>
      <c r="BGE16" s="54"/>
      <c r="BGG16" s="54"/>
      <c r="BGI16" s="54"/>
      <c r="BGK16" s="54"/>
      <c r="BGM16" s="54"/>
      <c r="BGO16" s="54"/>
      <c r="BGQ16" s="54"/>
      <c r="BGS16" s="54"/>
      <c r="BGU16" s="54"/>
      <c r="BGW16" s="54"/>
      <c r="BGY16" s="54"/>
      <c r="BHA16" s="54"/>
      <c r="BHC16" s="54"/>
      <c r="BHE16" s="54"/>
      <c r="BHG16" s="54"/>
      <c r="BHI16" s="54"/>
      <c r="BHK16" s="54"/>
      <c r="BHM16" s="54"/>
      <c r="BHO16" s="54"/>
      <c r="BHQ16" s="54"/>
      <c r="BHS16" s="54"/>
      <c r="BHU16" s="54"/>
      <c r="BHW16" s="54"/>
      <c r="BHY16" s="54"/>
      <c r="BIA16" s="54"/>
      <c r="BIC16" s="54"/>
      <c r="BIE16" s="54"/>
      <c r="BIG16" s="54"/>
      <c r="BII16" s="54"/>
      <c r="BIK16" s="54"/>
      <c r="BIM16" s="54"/>
      <c r="BIO16" s="54"/>
      <c r="BIQ16" s="54"/>
      <c r="BIS16" s="54"/>
      <c r="BIU16" s="54"/>
      <c r="BIW16" s="54"/>
      <c r="BIY16" s="54"/>
      <c r="BJA16" s="54"/>
      <c r="BJC16" s="54"/>
      <c r="BJE16" s="54"/>
      <c r="BJG16" s="54"/>
      <c r="BJI16" s="54"/>
      <c r="BJK16" s="54"/>
      <c r="BJM16" s="54"/>
      <c r="BJO16" s="54"/>
      <c r="BJQ16" s="54"/>
      <c r="BJS16" s="54"/>
      <c r="BJU16" s="54"/>
      <c r="BJW16" s="54"/>
      <c r="BJY16" s="54"/>
      <c r="BKA16" s="54"/>
      <c r="BKC16" s="54"/>
      <c r="BKE16" s="54"/>
      <c r="BKG16" s="54"/>
      <c r="BKI16" s="54"/>
      <c r="BKK16" s="54"/>
      <c r="BKM16" s="54"/>
      <c r="BKO16" s="54"/>
      <c r="BKQ16" s="54"/>
      <c r="BKS16" s="54"/>
      <c r="BKU16" s="54"/>
      <c r="BKW16" s="54"/>
      <c r="BKY16" s="54"/>
      <c r="BLA16" s="54"/>
      <c r="BLC16" s="54"/>
      <c r="BLE16" s="54"/>
      <c r="BLG16" s="54"/>
      <c r="BLI16" s="54"/>
      <c r="BLK16" s="54"/>
      <c r="BLM16" s="54"/>
      <c r="BLO16" s="54"/>
      <c r="BLQ16" s="54"/>
      <c r="BLS16" s="54"/>
      <c r="BLU16" s="54"/>
      <c r="BLW16" s="54"/>
      <c r="BLY16" s="54"/>
      <c r="BMA16" s="54"/>
      <c r="BMC16" s="54"/>
      <c r="BME16" s="54"/>
      <c r="BMG16" s="54"/>
      <c r="BMI16" s="54"/>
      <c r="BMK16" s="54"/>
      <c r="BMM16" s="54"/>
      <c r="BMO16" s="54"/>
      <c r="BMQ16" s="54"/>
      <c r="BMS16" s="54"/>
      <c r="BMU16" s="54"/>
      <c r="BMW16" s="54"/>
      <c r="BMY16" s="54"/>
      <c r="BNA16" s="54"/>
      <c r="BNC16" s="54"/>
      <c r="BNE16" s="54"/>
      <c r="BNG16" s="54"/>
      <c r="BNI16" s="54"/>
      <c r="BNK16" s="54"/>
      <c r="BNM16" s="54"/>
      <c r="BNO16" s="54"/>
      <c r="BNQ16" s="54"/>
      <c r="BNS16" s="54"/>
      <c r="BNU16" s="54"/>
      <c r="BNW16" s="54"/>
      <c r="BNY16" s="54"/>
      <c r="BOA16" s="54"/>
      <c r="BOC16" s="54"/>
      <c r="BOE16" s="54"/>
      <c r="BOG16" s="54"/>
      <c r="BOI16" s="54"/>
      <c r="BOK16" s="54"/>
      <c r="BOM16" s="54"/>
      <c r="BOO16" s="54"/>
      <c r="BOQ16" s="54"/>
      <c r="BOS16" s="54"/>
      <c r="BOU16" s="54"/>
      <c r="BOW16" s="54"/>
      <c r="BOY16" s="54"/>
      <c r="BPA16" s="54"/>
      <c r="BPC16" s="54"/>
      <c r="BPE16" s="54"/>
      <c r="BPG16" s="54"/>
      <c r="BPI16" s="54"/>
      <c r="BPK16" s="54"/>
      <c r="BPM16" s="54"/>
      <c r="BPO16" s="54"/>
      <c r="BPQ16" s="54"/>
      <c r="BPS16" s="54"/>
      <c r="BPU16" s="54"/>
      <c r="BPW16" s="54"/>
      <c r="BPY16" s="54"/>
      <c r="BQA16" s="54"/>
      <c r="BQC16" s="54"/>
      <c r="BQE16" s="54"/>
      <c r="BQG16" s="54"/>
      <c r="BQI16" s="54"/>
      <c r="BQK16" s="54"/>
      <c r="BQM16" s="54"/>
      <c r="BQO16" s="54"/>
      <c r="BQQ16" s="54"/>
      <c r="BQS16" s="54"/>
      <c r="BQU16" s="54"/>
      <c r="BQW16" s="54"/>
      <c r="BQY16" s="54"/>
      <c r="BRA16" s="54"/>
      <c r="BRC16" s="54"/>
      <c r="BRE16" s="54"/>
      <c r="BRG16" s="54"/>
      <c r="BRI16" s="54"/>
      <c r="BRK16" s="54"/>
      <c r="BRM16" s="54"/>
      <c r="BRO16" s="54"/>
      <c r="BRQ16" s="54"/>
      <c r="BRS16" s="54"/>
      <c r="BRU16" s="54"/>
      <c r="BRW16" s="54"/>
      <c r="BRY16" s="54"/>
      <c r="BSA16" s="54"/>
      <c r="BSC16" s="54"/>
      <c r="BSE16" s="54"/>
      <c r="BSG16" s="54"/>
      <c r="BSI16" s="54"/>
      <c r="BSK16" s="54"/>
      <c r="BSM16" s="54"/>
      <c r="BSO16" s="54"/>
      <c r="BSQ16" s="54"/>
      <c r="BSS16" s="54"/>
      <c r="BSU16" s="54"/>
      <c r="BSW16" s="54"/>
      <c r="BSY16" s="54"/>
      <c r="BTA16" s="54"/>
      <c r="BTC16" s="54"/>
      <c r="BTE16" s="54"/>
      <c r="BTG16" s="54"/>
      <c r="BTI16" s="54"/>
      <c r="BTK16" s="54"/>
      <c r="BTM16" s="54"/>
      <c r="BTO16" s="54"/>
      <c r="BTQ16" s="54"/>
      <c r="BTS16" s="54"/>
      <c r="BTU16" s="54"/>
      <c r="BTW16" s="54"/>
      <c r="BTY16" s="54"/>
      <c r="BUA16" s="54"/>
      <c r="BUC16" s="54"/>
      <c r="BUE16" s="54"/>
      <c r="BUG16" s="54"/>
      <c r="BUI16" s="54"/>
      <c r="BUK16" s="54"/>
      <c r="BUM16" s="54"/>
      <c r="BUO16" s="54"/>
      <c r="BUQ16" s="54"/>
      <c r="BUS16" s="54"/>
      <c r="BUU16" s="54"/>
      <c r="BUW16" s="54"/>
      <c r="BUY16" s="54"/>
      <c r="BVA16" s="54"/>
      <c r="BVC16" s="54"/>
      <c r="BVE16" s="54"/>
      <c r="BVG16" s="54"/>
      <c r="BVI16" s="54"/>
      <c r="BVK16" s="54"/>
      <c r="BVM16" s="54"/>
      <c r="BVO16" s="54"/>
      <c r="BVQ16" s="54"/>
      <c r="BVS16" s="54"/>
      <c r="BVU16" s="54"/>
      <c r="BVW16" s="54"/>
      <c r="BVY16" s="54"/>
      <c r="BWA16" s="54"/>
      <c r="BWC16" s="54"/>
      <c r="BWE16" s="54"/>
      <c r="BWG16" s="54"/>
      <c r="BWI16" s="54"/>
      <c r="BWK16" s="54"/>
      <c r="BWM16" s="54"/>
      <c r="BWO16" s="54"/>
      <c r="BWQ16" s="54"/>
      <c r="BWS16" s="54"/>
      <c r="BWU16" s="54"/>
      <c r="BWW16" s="54"/>
      <c r="BWY16" s="54"/>
      <c r="BXA16" s="54"/>
      <c r="BXC16" s="54"/>
      <c r="BXE16" s="54"/>
      <c r="BXG16" s="54"/>
      <c r="BXI16" s="54"/>
      <c r="BXK16" s="54"/>
      <c r="BXM16" s="54"/>
      <c r="BXO16" s="54"/>
      <c r="BXQ16" s="54"/>
      <c r="BXS16" s="54"/>
      <c r="BXU16" s="54"/>
      <c r="BXW16" s="54"/>
      <c r="BXY16" s="54"/>
      <c r="BYA16" s="54"/>
      <c r="BYC16" s="54"/>
      <c r="BYE16" s="54"/>
      <c r="BYG16" s="54"/>
      <c r="BYI16" s="54"/>
      <c r="BYK16" s="54"/>
      <c r="BYM16" s="54"/>
      <c r="BYO16" s="54"/>
      <c r="BYQ16" s="54"/>
      <c r="BYS16" s="54"/>
      <c r="BYU16" s="54"/>
      <c r="BYW16" s="54"/>
      <c r="BYY16" s="54"/>
      <c r="BZA16" s="54"/>
      <c r="BZC16" s="54"/>
      <c r="BZE16" s="54"/>
      <c r="BZG16" s="54"/>
      <c r="BZI16" s="54"/>
      <c r="BZK16" s="54"/>
      <c r="BZM16" s="54"/>
      <c r="BZO16" s="54"/>
      <c r="BZQ16" s="54"/>
      <c r="BZS16" s="54"/>
      <c r="BZU16" s="54"/>
      <c r="BZW16" s="54"/>
      <c r="BZY16" s="54"/>
      <c r="CAA16" s="54"/>
      <c r="CAC16" s="54"/>
      <c r="CAE16" s="54"/>
      <c r="CAG16" s="54"/>
      <c r="CAI16" s="54"/>
      <c r="CAK16" s="54"/>
      <c r="CAM16" s="54"/>
      <c r="CAO16" s="54"/>
      <c r="CAQ16" s="54"/>
      <c r="CAS16" s="54"/>
      <c r="CAU16" s="54"/>
      <c r="CAW16" s="54"/>
      <c r="CAY16" s="54"/>
      <c r="CBA16" s="54"/>
      <c r="CBC16" s="54"/>
      <c r="CBE16" s="54"/>
      <c r="CBG16" s="54"/>
      <c r="CBI16" s="54"/>
      <c r="CBK16" s="54"/>
      <c r="CBM16" s="54"/>
      <c r="CBO16" s="54"/>
      <c r="CBQ16" s="54"/>
      <c r="CBS16" s="54"/>
      <c r="CBU16" s="54"/>
      <c r="CBW16" s="54"/>
      <c r="CBY16" s="54"/>
      <c r="CCA16" s="54"/>
      <c r="CCC16" s="54"/>
      <c r="CCE16" s="54"/>
      <c r="CCG16" s="54"/>
      <c r="CCI16" s="54"/>
      <c r="CCK16" s="54"/>
      <c r="CCM16" s="54"/>
      <c r="CCO16" s="54"/>
      <c r="CCQ16" s="54"/>
      <c r="CCS16" s="54"/>
      <c r="CCU16" s="54"/>
      <c r="CCW16" s="54"/>
      <c r="CCY16" s="54"/>
      <c r="CDA16" s="54"/>
      <c r="CDC16" s="54"/>
      <c r="CDE16" s="54"/>
      <c r="CDG16" s="54"/>
      <c r="CDI16" s="54"/>
      <c r="CDK16" s="54"/>
      <c r="CDM16" s="54"/>
      <c r="CDO16" s="54"/>
      <c r="CDQ16" s="54"/>
      <c r="CDS16" s="54"/>
      <c r="CDU16" s="54"/>
      <c r="CDW16" s="54"/>
      <c r="CDY16" s="54"/>
      <c r="CEA16" s="54"/>
      <c r="CEC16" s="54"/>
      <c r="CEE16" s="54"/>
      <c r="CEG16" s="54"/>
      <c r="CEI16" s="54"/>
      <c r="CEK16" s="54"/>
      <c r="CEM16" s="54"/>
      <c r="CEO16" s="54"/>
      <c r="CEQ16" s="54"/>
      <c r="CES16" s="54"/>
      <c r="CEU16" s="54"/>
      <c r="CEW16" s="54"/>
      <c r="CEY16" s="54"/>
      <c r="CFA16" s="54"/>
      <c r="CFC16" s="54"/>
      <c r="CFE16" s="54"/>
      <c r="CFG16" s="54"/>
      <c r="CFI16" s="54"/>
      <c r="CFK16" s="54"/>
      <c r="CFM16" s="54"/>
      <c r="CFO16" s="54"/>
      <c r="CFQ16" s="54"/>
      <c r="CFS16" s="54"/>
      <c r="CFU16" s="54"/>
      <c r="CFW16" s="54"/>
      <c r="CFY16" s="54"/>
      <c r="CGA16" s="54"/>
      <c r="CGC16" s="54"/>
      <c r="CGE16" s="54"/>
      <c r="CGG16" s="54"/>
      <c r="CGI16" s="54"/>
      <c r="CGK16" s="54"/>
      <c r="CGM16" s="54"/>
      <c r="CGO16" s="54"/>
      <c r="CGQ16" s="54"/>
      <c r="CGS16" s="54"/>
      <c r="CGU16" s="54"/>
      <c r="CGW16" s="54"/>
      <c r="CGY16" s="54"/>
      <c r="CHA16" s="54"/>
      <c r="CHC16" s="54"/>
      <c r="CHE16" s="54"/>
      <c r="CHG16" s="54"/>
      <c r="CHI16" s="54"/>
      <c r="CHK16" s="54"/>
      <c r="CHM16" s="54"/>
      <c r="CHO16" s="54"/>
      <c r="CHQ16" s="54"/>
      <c r="CHS16" s="54"/>
      <c r="CHU16" s="54"/>
      <c r="CHW16" s="54"/>
      <c r="CHY16" s="54"/>
      <c r="CIA16" s="54"/>
      <c r="CIC16" s="54"/>
      <c r="CIE16" s="54"/>
      <c r="CIG16" s="54"/>
      <c r="CII16" s="54"/>
      <c r="CIK16" s="54"/>
      <c r="CIM16" s="54"/>
      <c r="CIO16" s="54"/>
      <c r="CIQ16" s="54"/>
      <c r="CIS16" s="54"/>
      <c r="CIU16" s="54"/>
      <c r="CIW16" s="54"/>
      <c r="CIY16" s="54"/>
      <c r="CJA16" s="54"/>
      <c r="CJC16" s="54"/>
      <c r="CJE16" s="54"/>
      <c r="CJG16" s="54"/>
      <c r="CJI16" s="54"/>
      <c r="CJK16" s="54"/>
      <c r="CJM16" s="54"/>
      <c r="CJO16" s="54"/>
      <c r="CJQ16" s="54"/>
      <c r="CJS16" s="54"/>
      <c r="CJU16" s="54"/>
      <c r="CJW16" s="54"/>
      <c r="CJY16" s="54"/>
      <c r="CKA16" s="54"/>
      <c r="CKC16" s="54"/>
      <c r="CKE16" s="54"/>
      <c r="CKG16" s="54"/>
      <c r="CKI16" s="54"/>
      <c r="CKK16" s="54"/>
      <c r="CKM16" s="54"/>
      <c r="CKO16" s="54"/>
      <c r="CKQ16" s="54"/>
      <c r="CKS16" s="54"/>
      <c r="CKU16" s="54"/>
      <c r="CKW16" s="54"/>
      <c r="CKY16" s="54"/>
      <c r="CLA16" s="54"/>
      <c r="CLC16" s="54"/>
      <c r="CLE16" s="54"/>
      <c r="CLG16" s="54"/>
      <c r="CLI16" s="54"/>
      <c r="CLK16" s="54"/>
      <c r="CLM16" s="54"/>
      <c r="CLO16" s="54"/>
      <c r="CLQ16" s="54"/>
      <c r="CLS16" s="54"/>
      <c r="CLU16" s="54"/>
      <c r="CLW16" s="54"/>
      <c r="CLY16" s="54"/>
      <c r="CMA16" s="54"/>
      <c r="CMC16" s="54"/>
      <c r="CME16" s="54"/>
      <c r="CMG16" s="54"/>
      <c r="CMI16" s="54"/>
      <c r="CMK16" s="54"/>
      <c r="CMM16" s="54"/>
      <c r="CMO16" s="54"/>
      <c r="CMQ16" s="54"/>
      <c r="CMS16" s="54"/>
      <c r="CMU16" s="54"/>
      <c r="CMW16" s="54"/>
      <c r="CMY16" s="54"/>
      <c r="CNA16" s="54"/>
      <c r="CNC16" s="54"/>
      <c r="CNE16" s="54"/>
      <c r="CNG16" s="54"/>
      <c r="CNI16" s="54"/>
      <c r="CNK16" s="54"/>
      <c r="CNM16" s="54"/>
      <c r="CNO16" s="54"/>
      <c r="CNQ16" s="54"/>
      <c r="CNS16" s="54"/>
      <c r="CNU16" s="54"/>
      <c r="CNW16" s="54"/>
      <c r="CNY16" s="54"/>
      <c r="COA16" s="54"/>
      <c r="COC16" s="54"/>
      <c r="COE16" s="54"/>
      <c r="COG16" s="54"/>
      <c r="COI16" s="54"/>
      <c r="COK16" s="54"/>
      <c r="COM16" s="54"/>
      <c r="COO16" s="54"/>
      <c r="COQ16" s="54"/>
      <c r="COS16" s="54"/>
      <c r="COU16" s="54"/>
      <c r="COW16" s="54"/>
      <c r="COY16" s="54"/>
      <c r="CPA16" s="54"/>
      <c r="CPC16" s="54"/>
      <c r="CPE16" s="54"/>
      <c r="CPG16" s="54"/>
      <c r="CPI16" s="54"/>
      <c r="CPK16" s="54"/>
      <c r="CPM16" s="54"/>
      <c r="CPO16" s="54"/>
      <c r="CPQ16" s="54"/>
      <c r="CPS16" s="54"/>
      <c r="CPU16" s="54"/>
      <c r="CPW16" s="54"/>
      <c r="CPY16" s="54"/>
      <c r="CQA16" s="54"/>
      <c r="CQC16" s="54"/>
      <c r="CQE16" s="54"/>
      <c r="CQG16" s="54"/>
      <c r="CQI16" s="54"/>
      <c r="CQK16" s="54"/>
      <c r="CQM16" s="54"/>
      <c r="CQO16" s="54"/>
      <c r="CQQ16" s="54"/>
      <c r="CQS16" s="54"/>
      <c r="CQU16" s="54"/>
      <c r="CQW16" s="54"/>
      <c r="CQY16" s="54"/>
      <c r="CRA16" s="54"/>
      <c r="CRC16" s="54"/>
      <c r="CRE16" s="54"/>
      <c r="CRG16" s="54"/>
      <c r="CRI16" s="54"/>
      <c r="CRK16" s="54"/>
      <c r="CRM16" s="54"/>
      <c r="CRO16" s="54"/>
      <c r="CRQ16" s="54"/>
      <c r="CRS16" s="54"/>
      <c r="CRU16" s="54"/>
      <c r="CRW16" s="54"/>
      <c r="CRY16" s="54"/>
      <c r="CSA16" s="54"/>
      <c r="CSC16" s="54"/>
      <c r="CSE16" s="54"/>
      <c r="CSG16" s="54"/>
      <c r="CSI16" s="54"/>
      <c r="CSK16" s="54"/>
      <c r="CSM16" s="54"/>
      <c r="CSO16" s="54"/>
      <c r="CSQ16" s="54"/>
      <c r="CSS16" s="54"/>
      <c r="CSU16" s="54"/>
      <c r="CSW16" s="54"/>
      <c r="CSY16" s="54"/>
      <c r="CTA16" s="54"/>
      <c r="CTC16" s="54"/>
      <c r="CTE16" s="54"/>
      <c r="CTG16" s="54"/>
      <c r="CTI16" s="54"/>
      <c r="CTK16" s="54"/>
      <c r="CTM16" s="54"/>
      <c r="CTO16" s="54"/>
      <c r="CTQ16" s="54"/>
      <c r="CTS16" s="54"/>
      <c r="CTU16" s="54"/>
      <c r="CTW16" s="54"/>
      <c r="CTY16" s="54"/>
      <c r="CUA16" s="54"/>
      <c r="CUC16" s="54"/>
      <c r="CUE16" s="54"/>
      <c r="CUG16" s="54"/>
      <c r="CUI16" s="54"/>
      <c r="CUK16" s="54"/>
      <c r="CUM16" s="54"/>
      <c r="CUO16" s="54"/>
      <c r="CUQ16" s="54"/>
      <c r="CUS16" s="54"/>
      <c r="CUU16" s="54"/>
      <c r="CUW16" s="54"/>
      <c r="CUY16" s="54"/>
      <c r="CVA16" s="54"/>
      <c r="CVC16" s="54"/>
      <c r="CVE16" s="54"/>
      <c r="CVG16" s="54"/>
      <c r="CVI16" s="54"/>
      <c r="CVK16" s="54"/>
      <c r="CVM16" s="54"/>
      <c r="CVO16" s="54"/>
      <c r="CVQ16" s="54"/>
      <c r="CVS16" s="54"/>
      <c r="CVU16" s="54"/>
      <c r="CVW16" s="54"/>
      <c r="CVY16" s="54"/>
      <c r="CWA16" s="54"/>
      <c r="CWC16" s="54"/>
      <c r="CWE16" s="54"/>
      <c r="CWG16" s="54"/>
      <c r="CWI16" s="54"/>
      <c r="CWK16" s="54"/>
      <c r="CWM16" s="54"/>
      <c r="CWO16" s="54"/>
      <c r="CWQ16" s="54"/>
      <c r="CWS16" s="54"/>
      <c r="CWU16" s="54"/>
      <c r="CWW16" s="54"/>
      <c r="CWY16" s="54"/>
      <c r="CXA16" s="54"/>
      <c r="CXC16" s="54"/>
      <c r="CXE16" s="54"/>
      <c r="CXG16" s="54"/>
      <c r="CXI16" s="54"/>
      <c r="CXK16" s="54"/>
      <c r="CXM16" s="54"/>
      <c r="CXO16" s="54"/>
      <c r="CXQ16" s="54"/>
      <c r="CXS16" s="54"/>
      <c r="CXU16" s="54"/>
      <c r="CXW16" s="54"/>
      <c r="CXY16" s="54"/>
      <c r="CYA16" s="54"/>
      <c r="CYC16" s="54"/>
      <c r="CYE16" s="54"/>
      <c r="CYG16" s="54"/>
      <c r="CYI16" s="54"/>
      <c r="CYK16" s="54"/>
      <c r="CYM16" s="54"/>
      <c r="CYO16" s="54"/>
      <c r="CYQ16" s="54"/>
      <c r="CYS16" s="54"/>
      <c r="CYU16" s="54"/>
      <c r="CYW16" s="54"/>
      <c r="CYY16" s="54"/>
      <c r="CZA16" s="54"/>
      <c r="CZC16" s="54"/>
      <c r="CZE16" s="54"/>
      <c r="CZG16" s="54"/>
      <c r="CZI16" s="54"/>
      <c r="CZK16" s="54"/>
      <c r="CZM16" s="54"/>
      <c r="CZO16" s="54"/>
      <c r="CZQ16" s="54"/>
      <c r="CZS16" s="54"/>
      <c r="CZU16" s="54"/>
      <c r="CZW16" s="54"/>
      <c r="CZY16" s="54"/>
      <c r="DAA16" s="54"/>
      <c r="DAC16" s="54"/>
      <c r="DAE16" s="54"/>
      <c r="DAG16" s="54"/>
      <c r="DAI16" s="54"/>
      <c r="DAK16" s="54"/>
      <c r="DAM16" s="54"/>
      <c r="DAO16" s="54"/>
      <c r="DAQ16" s="54"/>
      <c r="DAS16" s="54"/>
      <c r="DAU16" s="54"/>
      <c r="DAW16" s="54"/>
      <c r="DAY16" s="54"/>
      <c r="DBA16" s="54"/>
      <c r="DBC16" s="54"/>
      <c r="DBE16" s="54"/>
      <c r="DBG16" s="54"/>
      <c r="DBI16" s="54"/>
      <c r="DBK16" s="54"/>
      <c r="DBM16" s="54"/>
      <c r="DBO16" s="54"/>
      <c r="DBQ16" s="54"/>
      <c r="DBS16" s="54"/>
      <c r="DBU16" s="54"/>
      <c r="DBW16" s="54"/>
      <c r="DBY16" s="54"/>
      <c r="DCA16" s="54"/>
      <c r="DCC16" s="54"/>
      <c r="DCE16" s="54"/>
      <c r="DCG16" s="54"/>
      <c r="DCI16" s="54"/>
      <c r="DCK16" s="54"/>
      <c r="DCM16" s="54"/>
      <c r="DCO16" s="54"/>
      <c r="DCQ16" s="54"/>
      <c r="DCS16" s="54"/>
      <c r="DCU16" s="54"/>
      <c r="DCW16" s="54"/>
      <c r="DCY16" s="54"/>
      <c r="DDA16" s="54"/>
      <c r="DDC16" s="54"/>
      <c r="DDE16" s="54"/>
      <c r="DDG16" s="54"/>
      <c r="DDI16" s="54"/>
      <c r="DDK16" s="54"/>
      <c r="DDM16" s="54"/>
      <c r="DDO16" s="54"/>
      <c r="DDQ16" s="54"/>
      <c r="DDS16" s="54"/>
      <c r="DDU16" s="54"/>
      <c r="DDW16" s="54"/>
      <c r="DDY16" s="54"/>
      <c r="DEA16" s="54"/>
      <c r="DEC16" s="54"/>
      <c r="DEE16" s="54"/>
      <c r="DEG16" s="54"/>
      <c r="DEI16" s="54"/>
      <c r="DEK16" s="54"/>
      <c r="DEM16" s="54"/>
      <c r="DEO16" s="54"/>
      <c r="DEQ16" s="54"/>
      <c r="DES16" s="54"/>
      <c r="DEU16" s="54"/>
      <c r="DEW16" s="54"/>
      <c r="DEY16" s="54"/>
      <c r="DFA16" s="54"/>
      <c r="DFC16" s="54"/>
      <c r="DFE16" s="54"/>
      <c r="DFG16" s="54"/>
      <c r="DFI16" s="54"/>
      <c r="DFK16" s="54"/>
      <c r="DFM16" s="54"/>
      <c r="DFO16" s="54"/>
      <c r="DFQ16" s="54"/>
      <c r="DFS16" s="54"/>
      <c r="DFU16" s="54"/>
      <c r="DFW16" s="54"/>
      <c r="DFY16" s="54"/>
      <c r="DGA16" s="54"/>
      <c r="DGC16" s="54"/>
      <c r="DGE16" s="54"/>
      <c r="DGG16" s="54"/>
      <c r="DGI16" s="54"/>
      <c r="DGK16" s="54"/>
      <c r="DGM16" s="54"/>
      <c r="DGO16" s="54"/>
      <c r="DGQ16" s="54"/>
      <c r="DGS16" s="54"/>
      <c r="DGU16" s="54"/>
      <c r="DGW16" s="54"/>
      <c r="DGY16" s="54"/>
      <c r="DHA16" s="54"/>
      <c r="DHC16" s="54"/>
      <c r="DHE16" s="54"/>
      <c r="DHG16" s="54"/>
      <c r="DHI16" s="54"/>
      <c r="DHK16" s="54"/>
      <c r="DHM16" s="54"/>
      <c r="DHO16" s="54"/>
      <c r="DHQ16" s="54"/>
      <c r="DHS16" s="54"/>
      <c r="DHU16" s="54"/>
      <c r="DHW16" s="54"/>
      <c r="DHY16" s="54"/>
      <c r="DIA16" s="54"/>
      <c r="DIC16" s="54"/>
      <c r="DIE16" s="54"/>
      <c r="DIG16" s="54"/>
      <c r="DII16" s="54"/>
      <c r="DIK16" s="54"/>
      <c r="DIM16" s="54"/>
      <c r="DIO16" s="54"/>
      <c r="DIQ16" s="54"/>
      <c r="DIS16" s="54"/>
      <c r="DIU16" s="54"/>
      <c r="DIW16" s="54"/>
      <c r="DIY16" s="54"/>
      <c r="DJA16" s="54"/>
      <c r="DJC16" s="54"/>
      <c r="DJE16" s="54"/>
      <c r="DJG16" s="54"/>
      <c r="DJI16" s="54"/>
      <c r="DJK16" s="54"/>
      <c r="DJM16" s="54"/>
      <c r="DJO16" s="54"/>
      <c r="DJQ16" s="54"/>
      <c r="DJS16" s="54"/>
      <c r="DJU16" s="54"/>
      <c r="DJW16" s="54"/>
      <c r="DJY16" s="54"/>
      <c r="DKA16" s="54"/>
      <c r="DKC16" s="54"/>
      <c r="DKE16" s="54"/>
      <c r="DKG16" s="54"/>
      <c r="DKI16" s="54"/>
      <c r="DKK16" s="54"/>
      <c r="DKM16" s="54"/>
      <c r="DKO16" s="54"/>
      <c r="DKQ16" s="54"/>
      <c r="DKS16" s="54"/>
      <c r="DKU16" s="54"/>
      <c r="DKW16" s="54"/>
      <c r="DKY16" s="54"/>
      <c r="DLA16" s="54"/>
      <c r="DLC16" s="54"/>
      <c r="DLE16" s="54"/>
      <c r="DLG16" s="54"/>
      <c r="DLI16" s="54"/>
      <c r="DLK16" s="54"/>
      <c r="DLM16" s="54"/>
      <c r="DLO16" s="54"/>
      <c r="DLQ16" s="54"/>
      <c r="DLS16" s="54"/>
      <c r="DLU16" s="54"/>
      <c r="DLW16" s="54"/>
      <c r="DLY16" s="54"/>
      <c r="DMA16" s="54"/>
      <c r="DMC16" s="54"/>
      <c r="DME16" s="54"/>
      <c r="DMG16" s="54"/>
      <c r="DMI16" s="54"/>
      <c r="DMK16" s="54"/>
      <c r="DMM16" s="54"/>
      <c r="DMO16" s="54"/>
      <c r="DMQ16" s="54"/>
      <c r="DMS16" s="54"/>
      <c r="DMU16" s="54"/>
      <c r="DMW16" s="54"/>
      <c r="DMY16" s="54"/>
      <c r="DNA16" s="54"/>
      <c r="DNC16" s="54"/>
      <c r="DNE16" s="54"/>
      <c r="DNG16" s="54"/>
      <c r="DNI16" s="54"/>
      <c r="DNK16" s="54"/>
      <c r="DNM16" s="54"/>
      <c r="DNO16" s="54"/>
      <c r="DNQ16" s="54"/>
      <c r="DNS16" s="54"/>
      <c r="DNU16" s="54"/>
      <c r="DNW16" s="54"/>
      <c r="DNY16" s="54"/>
      <c r="DOA16" s="54"/>
      <c r="DOC16" s="54"/>
      <c r="DOE16" s="54"/>
      <c r="DOG16" s="54"/>
      <c r="DOI16" s="54"/>
      <c r="DOK16" s="54"/>
      <c r="DOM16" s="54"/>
      <c r="DOO16" s="54"/>
      <c r="DOQ16" s="54"/>
      <c r="DOS16" s="54"/>
      <c r="DOU16" s="54"/>
      <c r="DOW16" s="54"/>
      <c r="DOY16" s="54"/>
      <c r="DPA16" s="54"/>
      <c r="DPC16" s="54"/>
      <c r="DPE16" s="54"/>
      <c r="DPG16" s="54"/>
      <c r="DPI16" s="54"/>
      <c r="DPK16" s="54"/>
      <c r="DPM16" s="54"/>
      <c r="DPO16" s="54"/>
      <c r="DPQ16" s="54"/>
      <c r="DPS16" s="54"/>
      <c r="DPU16" s="54"/>
      <c r="DPW16" s="54"/>
      <c r="DPY16" s="54"/>
      <c r="DQA16" s="54"/>
      <c r="DQC16" s="54"/>
      <c r="DQE16" s="54"/>
      <c r="DQG16" s="54"/>
      <c r="DQI16" s="54"/>
      <c r="DQK16" s="54"/>
      <c r="DQM16" s="54"/>
      <c r="DQO16" s="54"/>
      <c r="DQQ16" s="54"/>
      <c r="DQS16" s="54"/>
      <c r="DQU16" s="54"/>
      <c r="DQW16" s="54"/>
      <c r="DQY16" s="54"/>
      <c r="DRA16" s="54"/>
      <c r="DRC16" s="54"/>
      <c r="DRE16" s="54"/>
      <c r="DRG16" s="54"/>
      <c r="DRI16" s="54"/>
      <c r="DRK16" s="54"/>
      <c r="DRM16" s="54"/>
      <c r="DRO16" s="54"/>
      <c r="DRQ16" s="54"/>
      <c r="DRS16" s="54"/>
      <c r="DRU16" s="54"/>
      <c r="DRW16" s="54"/>
      <c r="DRY16" s="54"/>
      <c r="DSA16" s="54"/>
      <c r="DSC16" s="54"/>
      <c r="DSE16" s="54"/>
      <c r="DSG16" s="54"/>
      <c r="DSI16" s="54"/>
      <c r="DSK16" s="54"/>
      <c r="DSM16" s="54"/>
      <c r="DSO16" s="54"/>
      <c r="DSQ16" s="54"/>
      <c r="DSS16" s="54"/>
      <c r="DSU16" s="54"/>
      <c r="DSW16" s="54"/>
      <c r="DSY16" s="54"/>
      <c r="DTA16" s="54"/>
      <c r="DTC16" s="54"/>
      <c r="DTE16" s="54"/>
      <c r="DTG16" s="54"/>
      <c r="DTI16" s="54"/>
      <c r="DTK16" s="54"/>
      <c r="DTM16" s="54"/>
      <c r="DTO16" s="54"/>
      <c r="DTQ16" s="54"/>
      <c r="DTS16" s="54"/>
      <c r="DTU16" s="54"/>
      <c r="DTW16" s="54"/>
      <c r="DTY16" s="54"/>
      <c r="DUA16" s="54"/>
      <c r="DUC16" s="54"/>
      <c r="DUE16" s="54"/>
      <c r="DUG16" s="54"/>
      <c r="DUI16" s="54"/>
      <c r="DUK16" s="54"/>
      <c r="DUM16" s="54"/>
      <c r="DUO16" s="54"/>
      <c r="DUQ16" s="54"/>
      <c r="DUS16" s="54"/>
      <c r="DUU16" s="54"/>
      <c r="DUW16" s="54"/>
      <c r="DUY16" s="54"/>
      <c r="DVA16" s="54"/>
      <c r="DVC16" s="54"/>
      <c r="DVE16" s="54"/>
      <c r="DVG16" s="54"/>
      <c r="DVI16" s="54"/>
      <c r="DVK16" s="54"/>
      <c r="DVM16" s="54"/>
      <c r="DVO16" s="54"/>
      <c r="DVQ16" s="54"/>
      <c r="DVS16" s="54"/>
      <c r="DVU16" s="54"/>
      <c r="DVW16" s="54"/>
      <c r="DVY16" s="54"/>
      <c r="DWA16" s="54"/>
      <c r="DWC16" s="54"/>
      <c r="DWE16" s="54"/>
      <c r="DWG16" s="54"/>
      <c r="DWI16" s="54"/>
      <c r="DWK16" s="54"/>
      <c r="DWM16" s="54"/>
      <c r="DWO16" s="54"/>
      <c r="DWQ16" s="54"/>
      <c r="DWS16" s="54"/>
      <c r="DWU16" s="54"/>
      <c r="DWW16" s="54"/>
      <c r="DWY16" s="54"/>
      <c r="DXA16" s="54"/>
      <c r="DXC16" s="54"/>
      <c r="DXE16" s="54"/>
      <c r="DXG16" s="54"/>
      <c r="DXI16" s="54"/>
      <c r="DXK16" s="54"/>
      <c r="DXM16" s="54"/>
      <c r="DXO16" s="54"/>
      <c r="DXQ16" s="54"/>
      <c r="DXS16" s="54"/>
      <c r="DXU16" s="54"/>
      <c r="DXW16" s="54"/>
      <c r="DXY16" s="54"/>
      <c r="DYA16" s="54"/>
      <c r="DYC16" s="54"/>
      <c r="DYE16" s="54"/>
      <c r="DYG16" s="54"/>
      <c r="DYI16" s="54"/>
      <c r="DYK16" s="54"/>
      <c r="DYM16" s="54"/>
      <c r="DYO16" s="54"/>
      <c r="DYQ16" s="54"/>
      <c r="DYS16" s="54"/>
      <c r="DYU16" s="54"/>
      <c r="DYW16" s="54"/>
      <c r="DYY16" s="54"/>
      <c r="DZA16" s="54"/>
      <c r="DZC16" s="54"/>
      <c r="DZE16" s="54"/>
      <c r="DZG16" s="54"/>
      <c r="DZI16" s="54"/>
      <c r="DZK16" s="54"/>
      <c r="DZM16" s="54"/>
      <c r="DZO16" s="54"/>
      <c r="DZQ16" s="54"/>
      <c r="DZS16" s="54"/>
      <c r="DZU16" s="54"/>
      <c r="DZW16" s="54"/>
      <c r="DZY16" s="54"/>
      <c r="EAA16" s="54"/>
      <c r="EAC16" s="54"/>
      <c r="EAE16" s="54"/>
      <c r="EAG16" s="54"/>
      <c r="EAI16" s="54"/>
      <c r="EAK16" s="54"/>
      <c r="EAM16" s="54"/>
      <c r="EAO16" s="54"/>
      <c r="EAQ16" s="54"/>
      <c r="EAS16" s="54"/>
      <c r="EAU16" s="54"/>
      <c r="EAW16" s="54"/>
      <c r="EAY16" s="54"/>
      <c r="EBA16" s="54"/>
      <c r="EBC16" s="54"/>
      <c r="EBE16" s="54"/>
      <c r="EBG16" s="54"/>
      <c r="EBI16" s="54"/>
      <c r="EBK16" s="54"/>
      <c r="EBM16" s="54"/>
      <c r="EBO16" s="54"/>
      <c r="EBQ16" s="54"/>
      <c r="EBS16" s="54"/>
      <c r="EBU16" s="54"/>
      <c r="EBW16" s="54"/>
      <c r="EBY16" s="54"/>
      <c r="ECA16" s="54"/>
      <c r="ECC16" s="54"/>
      <c r="ECE16" s="54"/>
      <c r="ECG16" s="54"/>
      <c r="ECI16" s="54"/>
      <c r="ECK16" s="54"/>
      <c r="ECM16" s="54"/>
      <c r="ECO16" s="54"/>
      <c r="ECQ16" s="54"/>
      <c r="ECS16" s="54"/>
      <c r="ECU16" s="54"/>
      <c r="ECW16" s="54"/>
      <c r="ECY16" s="54"/>
      <c r="EDA16" s="54"/>
      <c r="EDC16" s="54"/>
      <c r="EDE16" s="54"/>
      <c r="EDG16" s="54"/>
      <c r="EDI16" s="54"/>
      <c r="EDK16" s="54"/>
      <c r="EDM16" s="54"/>
      <c r="EDO16" s="54"/>
      <c r="EDQ16" s="54"/>
      <c r="EDS16" s="54"/>
      <c r="EDU16" s="54"/>
      <c r="EDW16" s="54"/>
      <c r="EDY16" s="54"/>
      <c r="EEA16" s="54"/>
      <c r="EEC16" s="54"/>
      <c r="EEE16" s="54"/>
      <c r="EEG16" s="54"/>
      <c r="EEI16" s="54"/>
      <c r="EEK16" s="54"/>
      <c r="EEM16" s="54"/>
      <c r="EEO16" s="54"/>
      <c r="EEQ16" s="54"/>
      <c r="EES16" s="54"/>
      <c r="EEU16" s="54"/>
      <c r="EEW16" s="54"/>
      <c r="EEY16" s="54"/>
      <c r="EFA16" s="54"/>
      <c r="EFC16" s="54"/>
      <c r="EFE16" s="54"/>
      <c r="EFG16" s="54"/>
      <c r="EFI16" s="54"/>
      <c r="EFK16" s="54"/>
      <c r="EFM16" s="54"/>
      <c r="EFO16" s="54"/>
      <c r="EFQ16" s="54"/>
      <c r="EFS16" s="54"/>
      <c r="EFU16" s="54"/>
      <c r="EFW16" s="54"/>
      <c r="EFY16" s="54"/>
      <c r="EGA16" s="54"/>
      <c r="EGC16" s="54"/>
      <c r="EGE16" s="54"/>
      <c r="EGG16" s="54"/>
      <c r="EGI16" s="54"/>
      <c r="EGK16" s="54"/>
      <c r="EGM16" s="54"/>
      <c r="EGO16" s="54"/>
      <c r="EGQ16" s="54"/>
      <c r="EGS16" s="54"/>
      <c r="EGU16" s="54"/>
      <c r="EGW16" s="54"/>
      <c r="EGY16" s="54"/>
      <c r="EHA16" s="54"/>
      <c r="EHC16" s="54"/>
      <c r="EHE16" s="54"/>
      <c r="EHG16" s="54"/>
      <c r="EHI16" s="54"/>
      <c r="EHK16" s="54"/>
      <c r="EHM16" s="54"/>
      <c r="EHO16" s="54"/>
      <c r="EHQ16" s="54"/>
      <c r="EHS16" s="54"/>
      <c r="EHU16" s="54"/>
      <c r="EHW16" s="54"/>
      <c r="EHY16" s="54"/>
      <c r="EIA16" s="54"/>
      <c r="EIC16" s="54"/>
      <c r="EIE16" s="54"/>
      <c r="EIG16" s="54"/>
      <c r="EII16" s="54"/>
      <c r="EIK16" s="54"/>
      <c r="EIM16" s="54"/>
      <c r="EIO16" s="54"/>
      <c r="EIQ16" s="54"/>
      <c r="EIS16" s="54"/>
      <c r="EIU16" s="54"/>
      <c r="EIW16" s="54"/>
      <c r="EIY16" s="54"/>
      <c r="EJA16" s="54"/>
      <c r="EJC16" s="54"/>
      <c r="EJE16" s="54"/>
      <c r="EJG16" s="54"/>
      <c r="EJI16" s="54"/>
      <c r="EJK16" s="54"/>
      <c r="EJM16" s="54"/>
      <c r="EJO16" s="54"/>
      <c r="EJQ16" s="54"/>
      <c r="EJS16" s="54"/>
      <c r="EJU16" s="54"/>
      <c r="EJW16" s="54"/>
      <c r="EJY16" s="54"/>
      <c r="EKA16" s="54"/>
      <c r="EKC16" s="54"/>
      <c r="EKE16" s="54"/>
      <c r="EKG16" s="54"/>
      <c r="EKI16" s="54"/>
      <c r="EKK16" s="54"/>
      <c r="EKM16" s="54"/>
      <c r="EKO16" s="54"/>
      <c r="EKQ16" s="54"/>
      <c r="EKS16" s="54"/>
      <c r="EKU16" s="54"/>
      <c r="EKW16" s="54"/>
      <c r="EKY16" s="54"/>
      <c r="ELA16" s="54"/>
      <c r="ELC16" s="54"/>
      <c r="ELE16" s="54"/>
      <c r="ELG16" s="54"/>
      <c r="ELI16" s="54"/>
      <c r="ELK16" s="54"/>
      <c r="ELM16" s="54"/>
      <c r="ELO16" s="54"/>
      <c r="ELQ16" s="54"/>
      <c r="ELS16" s="54"/>
      <c r="ELU16" s="54"/>
      <c r="ELW16" s="54"/>
      <c r="ELY16" s="54"/>
      <c r="EMA16" s="54"/>
      <c r="EMC16" s="54"/>
      <c r="EME16" s="54"/>
      <c r="EMG16" s="54"/>
      <c r="EMI16" s="54"/>
      <c r="EMK16" s="54"/>
      <c r="EMM16" s="54"/>
      <c r="EMO16" s="54"/>
      <c r="EMQ16" s="54"/>
      <c r="EMS16" s="54"/>
      <c r="EMU16" s="54"/>
      <c r="EMW16" s="54"/>
      <c r="EMY16" s="54"/>
      <c r="ENA16" s="54"/>
      <c r="ENC16" s="54"/>
      <c r="ENE16" s="54"/>
      <c r="ENG16" s="54"/>
      <c r="ENI16" s="54"/>
      <c r="ENK16" s="54"/>
      <c r="ENM16" s="54"/>
      <c r="ENO16" s="54"/>
      <c r="ENQ16" s="54"/>
      <c r="ENS16" s="54"/>
      <c r="ENU16" s="54"/>
      <c r="ENW16" s="54"/>
      <c r="ENY16" s="54"/>
      <c r="EOA16" s="54"/>
      <c r="EOC16" s="54"/>
      <c r="EOE16" s="54"/>
      <c r="EOG16" s="54"/>
      <c r="EOI16" s="54"/>
      <c r="EOK16" s="54"/>
      <c r="EOM16" s="54"/>
      <c r="EOO16" s="54"/>
      <c r="EOQ16" s="54"/>
      <c r="EOS16" s="54"/>
      <c r="EOU16" s="54"/>
      <c r="EOW16" s="54"/>
      <c r="EOY16" s="54"/>
      <c r="EPA16" s="54"/>
      <c r="EPC16" s="54"/>
      <c r="EPE16" s="54"/>
      <c r="EPG16" s="54"/>
      <c r="EPI16" s="54"/>
      <c r="EPK16" s="54"/>
      <c r="EPM16" s="54"/>
      <c r="EPO16" s="54"/>
      <c r="EPQ16" s="54"/>
      <c r="EPS16" s="54"/>
      <c r="EPU16" s="54"/>
      <c r="EPW16" s="54"/>
      <c r="EPY16" s="54"/>
      <c r="EQA16" s="54"/>
      <c r="EQC16" s="54"/>
      <c r="EQE16" s="54"/>
      <c r="EQG16" s="54"/>
      <c r="EQI16" s="54"/>
      <c r="EQK16" s="54"/>
      <c r="EQM16" s="54"/>
      <c r="EQO16" s="54"/>
      <c r="EQQ16" s="54"/>
      <c r="EQS16" s="54"/>
      <c r="EQU16" s="54"/>
      <c r="EQW16" s="54"/>
      <c r="EQY16" s="54"/>
      <c r="ERA16" s="54"/>
      <c r="ERC16" s="54"/>
      <c r="ERE16" s="54"/>
      <c r="ERG16" s="54"/>
      <c r="ERI16" s="54"/>
      <c r="ERK16" s="54"/>
      <c r="ERM16" s="54"/>
      <c r="ERO16" s="54"/>
      <c r="ERQ16" s="54"/>
      <c r="ERS16" s="54"/>
      <c r="ERU16" s="54"/>
      <c r="ERW16" s="54"/>
      <c r="ERY16" s="54"/>
      <c r="ESA16" s="54"/>
      <c r="ESC16" s="54"/>
      <c r="ESE16" s="54"/>
      <c r="ESG16" s="54"/>
      <c r="ESI16" s="54"/>
      <c r="ESK16" s="54"/>
      <c r="ESM16" s="54"/>
      <c r="ESO16" s="54"/>
      <c r="ESQ16" s="54"/>
      <c r="ESS16" s="54"/>
      <c r="ESU16" s="54"/>
      <c r="ESW16" s="54"/>
      <c r="ESY16" s="54"/>
      <c r="ETA16" s="54"/>
      <c r="ETC16" s="54"/>
      <c r="ETE16" s="54"/>
      <c r="ETG16" s="54"/>
      <c r="ETI16" s="54"/>
      <c r="ETK16" s="54"/>
      <c r="ETM16" s="54"/>
      <c r="ETO16" s="54"/>
      <c r="ETQ16" s="54"/>
      <c r="ETS16" s="54"/>
      <c r="ETU16" s="54"/>
      <c r="ETW16" s="54"/>
      <c r="ETY16" s="54"/>
      <c r="EUA16" s="54"/>
      <c r="EUC16" s="54"/>
      <c r="EUE16" s="54"/>
      <c r="EUG16" s="54"/>
      <c r="EUI16" s="54"/>
      <c r="EUK16" s="54"/>
      <c r="EUM16" s="54"/>
      <c r="EUO16" s="54"/>
      <c r="EUQ16" s="54"/>
      <c r="EUS16" s="54"/>
      <c r="EUU16" s="54"/>
      <c r="EUW16" s="54"/>
      <c r="EUY16" s="54"/>
      <c r="EVA16" s="54"/>
      <c r="EVC16" s="54"/>
      <c r="EVE16" s="54"/>
      <c r="EVG16" s="54"/>
      <c r="EVI16" s="54"/>
      <c r="EVK16" s="54"/>
      <c r="EVM16" s="54"/>
      <c r="EVO16" s="54"/>
      <c r="EVQ16" s="54"/>
      <c r="EVS16" s="54"/>
      <c r="EVU16" s="54"/>
      <c r="EVW16" s="54"/>
      <c r="EVY16" s="54"/>
      <c r="EWA16" s="54"/>
      <c r="EWC16" s="54"/>
      <c r="EWE16" s="54"/>
      <c r="EWG16" s="54"/>
      <c r="EWI16" s="54"/>
      <c r="EWK16" s="54"/>
      <c r="EWM16" s="54"/>
      <c r="EWO16" s="54"/>
      <c r="EWQ16" s="54"/>
      <c r="EWS16" s="54"/>
      <c r="EWU16" s="54"/>
      <c r="EWW16" s="54"/>
      <c r="EWY16" s="54"/>
      <c r="EXA16" s="54"/>
      <c r="EXC16" s="54"/>
      <c r="EXE16" s="54"/>
      <c r="EXG16" s="54"/>
      <c r="EXI16" s="54"/>
      <c r="EXK16" s="54"/>
      <c r="EXM16" s="54"/>
      <c r="EXO16" s="54"/>
      <c r="EXQ16" s="54"/>
      <c r="EXS16" s="54"/>
      <c r="EXU16" s="54"/>
      <c r="EXW16" s="54"/>
      <c r="EXY16" s="54"/>
      <c r="EYA16" s="54"/>
      <c r="EYC16" s="54"/>
      <c r="EYE16" s="54"/>
      <c r="EYG16" s="54"/>
      <c r="EYI16" s="54"/>
      <c r="EYK16" s="54"/>
      <c r="EYM16" s="54"/>
      <c r="EYO16" s="54"/>
      <c r="EYQ16" s="54"/>
      <c r="EYS16" s="54"/>
      <c r="EYU16" s="54"/>
      <c r="EYW16" s="54"/>
      <c r="EYY16" s="54"/>
      <c r="EZA16" s="54"/>
      <c r="EZC16" s="54"/>
      <c r="EZE16" s="54"/>
      <c r="EZG16" s="54"/>
      <c r="EZI16" s="54"/>
      <c r="EZK16" s="54"/>
      <c r="EZM16" s="54"/>
      <c r="EZO16" s="54"/>
      <c r="EZQ16" s="54"/>
      <c r="EZS16" s="54"/>
      <c r="EZU16" s="54"/>
      <c r="EZW16" s="54"/>
      <c r="EZY16" s="54"/>
      <c r="FAA16" s="54"/>
      <c r="FAC16" s="54"/>
      <c r="FAE16" s="54"/>
      <c r="FAG16" s="54"/>
      <c r="FAI16" s="54"/>
      <c r="FAK16" s="54"/>
      <c r="FAM16" s="54"/>
      <c r="FAO16" s="54"/>
      <c r="FAQ16" s="54"/>
      <c r="FAS16" s="54"/>
      <c r="FAU16" s="54"/>
      <c r="FAW16" s="54"/>
      <c r="FAY16" s="54"/>
      <c r="FBA16" s="54"/>
      <c r="FBC16" s="54"/>
      <c r="FBE16" s="54"/>
      <c r="FBG16" s="54"/>
      <c r="FBI16" s="54"/>
      <c r="FBK16" s="54"/>
      <c r="FBM16" s="54"/>
      <c r="FBO16" s="54"/>
      <c r="FBQ16" s="54"/>
      <c r="FBS16" s="54"/>
      <c r="FBU16" s="54"/>
      <c r="FBW16" s="54"/>
      <c r="FBY16" s="54"/>
      <c r="FCA16" s="54"/>
      <c r="FCC16" s="54"/>
      <c r="FCE16" s="54"/>
      <c r="FCG16" s="54"/>
      <c r="FCI16" s="54"/>
      <c r="FCK16" s="54"/>
      <c r="FCM16" s="54"/>
      <c r="FCO16" s="54"/>
      <c r="FCQ16" s="54"/>
      <c r="FCS16" s="54"/>
      <c r="FCU16" s="54"/>
      <c r="FCW16" s="54"/>
      <c r="FCY16" s="54"/>
      <c r="FDA16" s="54"/>
      <c r="FDC16" s="54"/>
      <c r="FDE16" s="54"/>
      <c r="FDG16" s="54"/>
      <c r="FDI16" s="54"/>
      <c r="FDK16" s="54"/>
      <c r="FDM16" s="54"/>
      <c r="FDO16" s="54"/>
      <c r="FDQ16" s="54"/>
      <c r="FDS16" s="54"/>
      <c r="FDU16" s="54"/>
      <c r="FDW16" s="54"/>
      <c r="FDY16" s="54"/>
      <c r="FEA16" s="54"/>
      <c r="FEC16" s="54"/>
      <c r="FEE16" s="54"/>
      <c r="FEG16" s="54"/>
      <c r="FEI16" s="54"/>
      <c r="FEK16" s="54"/>
      <c r="FEM16" s="54"/>
      <c r="FEO16" s="54"/>
      <c r="FEQ16" s="54"/>
      <c r="FES16" s="54"/>
      <c r="FEU16" s="54"/>
      <c r="FEW16" s="54"/>
      <c r="FEY16" s="54"/>
      <c r="FFA16" s="54"/>
      <c r="FFC16" s="54"/>
      <c r="FFE16" s="54"/>
      <c r="FFG16" s="54"/>
      <c r="FFI16" s="54"/>
      <c r="FFK16" s="54"/>
      <c r="FFM16" s="54"/>
      <c r="FFO16" s="54"/>
      <c r="FFQ16" s="54"/>
      <c r="FFS16" s="54"/>
      <c r="FFU16" s="54"/>
      <c r="FFW16" s="54"/>
      <c r="FFY16" s="54"/>
      <c r="FGA16" s="54"/>
      <c r="FGC16" s="54"/>
      <c r="FGE16" s="54"/>
      <c r="FGG16" s="54"/>
      <c r="FGI16" s="54"/>
      <c r="FGK16" s="54"/>
      <c r="FGM16" s="54"/>
      <c r="FGO16" s="54"/>
      <c r="FGQ16" s="54"/>
      <c r="FGS16" s="54"/>
      <c r="FGU16" s="54"/>
      <c r="FGW16" s="54"/>
      <c r="FGY16" s="54"/>
      <c r="FHA16" s="54"/>
      <c r="FHC16" s="54"/>
      <c r="FHE16" s="54"/>
      <c r="FHG16" s="54"/>
      <c r="FHI16" s="54"/>
      <c r="FHK16" s="54"/>
      <c r="FHM16" s="54"/>
      <c r="FHO16" s="54"/>
      <c r="FHQ16" s="54"/>
      <c r="FHS16" s="54"/>
      <c r="FHU16" s="54"/>
      <c r="FHW16" s="54"/>
      <c r="FHY16" s="54"/>
      <c r="FIA16" s="54"/>
      <c r="FIC16" s="54"/>
      <c r="FIE16" s="54"/>
      <c r="FIG16" s="54"/>
      <c r="FII16" s="54"/>
      <c r="FIK16" s="54"/>
      <c r="FIM16" s="54"/>
      <c r="FIO16" s="54"/>
      <c r="FIQ16" s="54"/>
      <c r="FIS16" s="54"/>
      <c r="FIU16" s="54"/>
      <c r="FIW16" s="54"/>
      <c r="FIY16" s="54"/>
      <c r="FJA16" s="54"/>
      <c r="FJC16" s="54"/>
      <c r="FJE16" s="54"/>
      <c r="FJG16" s="54"/>
      <c r="FJI16" s="54"/>
      <c r="FJK16" s="54"/>
      <c r="FJM16" s="54"/>
      <c r="FJO16" s="54"/>
      <c r="FJQ16" s="54"/>
      <c r="FJS16" s="54"/>
      <c r="FJU16" s="54"/>
      <c r="FJW16" s="54"/>
      <c r="FJY16" s="54"/>
      <c r="FKA16" s="54"/>
      <c r="FKC16" s="54"/>
      <c r="FKE16" s="54"/>
      <c r="FKG16" s="54"/>
      <c r="FKI16" s="54"/>
      <c r="FKK16" s="54"/>
      <c r="FKM16" s="54"/>
      <c r="FKO16" s="54"/>
      <c r="FKQ16" s="54"/>
      <c r="FKS16" s="54"/>
      <c r="FKU16" s="54"/>
      <c r="FKW16" s="54"/>
      <c r="FKY16" s="54"/>
      <c r="FLA16" s="54"/>
      <c r="FLC16" s="54"/>
      <c r="FLE16" s="54"/>
      <c r="FLG16" s="54"/>
      <c r="FLI16" s="54"/>
      <c r="FLK16" s="54"/>
      <c r="FLM16" s="54"/>
      <c r="FLO16" s="54"/>
      <c r="FLQ16" s="54"/>
      <c r="FLS16" s="54"/>
      <c r="FLU16" s="54"/>
      <c r="FLW16" s="54"/>
      <c r="FLY16" s="54"/>
      <c r="FMA16" s="54"/>
      <c r="FMC16" s="54"/>
      <c r="FME16" s="54"/>
      <c r="FMG16" s="54"/>
      <c r="FMI16" s="54"/>
      <c r="FMK16" s="54"/>
      <c r="FMM16" s="54"/>
      <c r="FMO16" s="54"/>
      <c r="FMQ16" s="54"/>
      <c r="FMS16" s="54"/>
      <c r="FMU16" s="54"/>
      <c r="FMW16" s="54"/>
      <c r="FMY16" s="54"/>
      <c r="FNA16" s="54"/>
      <c r="FNC16" s="54"/>
      <c r="FNE16" s="54"/>
      <c r="FNG16" s="54"/>
      <c r="FNI16" s="54"/>
      <c r="FNK16" s="54"/>
      <c r="FNM16" s="54"/>
      <c r="FNO16" s="54"/>
      <c r="FNQ16" s="54"/>
      <c r="FNS16" s="54"/>
      <c r="FNU16" s="54"/>
      <c r="FNW16" s="54"/>
      <c r="FNY16" s="54"/>
      <c r="FOA16" s="54"/>
      <c r="FOC16" s="54"/>
      <c r="FOE16" s="54"/>
      <c r="FOG16" s="54"/>
      <c r="FOI16" s="54"/>
      <c r="FOK16" s="54"/>
      <c r="FOM16" s="54"/>
      <c r="FOO16" s="54"/>
      <c r="FOQ16" s="54"/>
      <c r="FOS16" s="54"/>
      <c r="FOU16" s="54"/>
      <c r="FOW16" s="54"/>
      <c r="FOY16" s="54"/>
      <c r="FPA16" s="54"/>
      <c r="FPC16" s="54"/>
      <c r="FPE16" s="54"/>
      <c r="FPG16" s="54"/>
      <c r="FPI16" s="54"/>
      <c r="FPK16" s="54"/>
      <c r="FPM16" s="54"/>
      <c r="FPO16" s="54"/>
      <c r="FPQ16" s="54"/>
      <c r="FPS16" s="54"/>
      <c r="FPU16" s="54"/>
      <c r="FPW16" s="54"/>
      <c r="FPY16" s="54"/>
      <c r="FQA16" s="54"/>
      <c r="FQC16" s="54"/>
      <c r="FQE16" s="54"/>
      <c r="FQG16" s="54"/>
      <c r="FQI16" s="54"/>
      <c r="FQK16" s="54"/>
      <c r="FQM16" s="54"/>
      <c r="FQO16" s="54"/>
      <c r="FQQ16" s="54"/>
      <c r="FQS16" s="54"/>
      <c r="FQU16" s="54"/>
      <c r="FQW16" s="54"/>
      <c r="FQY16" s="54"/>
      <c r="FRA16" s="54"/>
      <c r="FRC16" s="54"/>
      <c r="FRE16" s="54"/>
      <c r="FRG16" s="54"/>
      <c r="FRI16" s="54"/>
      <c r="FRK16" s="54"/>
      <c r="FRM16" s="54"/>
      <c r="FRO16" s="54"/>
      <c r="FRQ16" s="54"/>
      <c r="FRS16" s="54"/>
      <c r="FRU16" s="54"/>
      <c r="FRW16" s="54"/>
      <c r="FRY16" s="54"/>
      <c r="FSA16" s="54"/>
      <c r="FSC16" s="54"/>
      <c r="FSE16" s="54"/>
      <c r="FSG16" s="54"/>
      <c r="FSI16" s="54"/>
      <c r="FSK16" s="54"/>
      <c r="FSM16" s="54"/>
      <c r="FSO16" s="54"/>
      <c r="FSQ16" s="54"/>
      <c r="FSS16" s="54"/>
      <c r="FSU16" s="54"/>
      <c r="FSW16" s="54"/>
      <c r="FSY16" s="54"/>
      <c r="FTA16" s="54"/>
      <c r="FTC16" s="54"/>
      <c r="FTE16" s="54"/>
      <c r="FTG16" s="54"/>
      <c r="FTI16" s="54"/>
      <c r="FTK16" s="54"/>
      <c r="FTM16" s="54"/>
      <c r="FTO16" s="54"/>
      <c r="FTQ16" s="54"/>
      <c r="FTS16" s="54"/>
      <c r="FTU16" s="54"/>
      <c r="FTW16" s="54"/>
      <c r="FTY16" s="54"/>
      <c r="FUA16" s="54"/>
      <c r="FUC16" s="54"/>
      <c r="FUE16" s="54"/>
      <c r="FUG16" s="54"/>
      <c r="FUI16" s="54"/>
      <c r="FUK16" s="54"/>
      <c r="FUM16" s="54"/>
      <c r="FUO16" s="54"/>
      <c r="FUQ16" s="54"/>
      <c r="FUS16" s="54"/>
      <c r="FUU16" s="54"/>
      <c r="FUW16" s="54"/>
      <c r="FUY16" s="54"/>
      <c r="FVA16" s="54"/>
      <c r="FVC16" s="54"/>
      <c r="FVE16" s="54"/>
      <c r="FVG16" s="54"/>
      <c r="FVI16" s="54"/>
      <c r="FVK16" s="54"/>
      <c r="FVM16" s="54"/>
      <c r="FVO16" s="54"/>
      <c r="FVQ16" s="54"/>
      <c r="FVS16" s="54"/>
      <c r="FVU16" s="54"/>
      <c r="FVW16" s="54"/>
      <c r="FVY16" s="54"/>
      <c r="FWA16" s="54"/>
      <c r="FWC16" s="54"/>
      <c r="FWE16" s="54"/>
      <c r="FWG16" s="54"/>
      <c r="FWI16" s="54"/>
      <c r="FWK16" s="54"/>
      <c r="FWM16" s="54"/>
      <c r="FWO16" s="54"/>
      <c r="FWQ16" s="54"/>
      <c r="FWS16" s="54"/>
      <c r="FWU16" s="54"/>
      <c r="FWW16" s="54"/>
      <c r="FWY16" s="54"/>
      <c r="FXA16" s="54"/>
      <c r="FXC16" s="54"/>
      <c r="FXE16" s="54"/>
      <c r="FXG16" s="54"/>
      <c r="FXI16" s="54"/>
      <c r="FXK16" s="54"/>
      <c r="FXM16" s="54"/>
      <c r="FXO16" s="54"/>
      <c r="FXQ16" s="54"/>
      <c r="FXS16" s="54"/>
      <c r="FXU16" s="54"/>
      <c r="FXW16" s="54"/>
      <c r="FXY16" s="54"/>
      <c r="FYA16" s="54"/>
      <c r="FYC16" s="54"/>
      <c r="FYE16" s="54"/>
      <c r="FYG16" s="54"/>
      <c r="FYI16" s="54"/>
      <c r="FYK16" s="54"/>
      <c r="FYM16" s="54"/>
      <c r="FYO16" s="54"/>
      <c r="FYQ16" s="54"/>
      <c r="FYS16" s="54"/>
      <c r="FYU16" s="54"/>
      <c r="FYW16" s="54"/>
      <c r="FYY16" s="54"/>
      <c r="FZA16" s="54"/>
      <c r="FZC16" s="54"/>
      <c r="FZE16" s="54"/>
      <c r="FZG16" s="54"/>
      <c r="FZI16" s="54"/>
      <c r="FZK16" s="54"/>
      <c r="FZM16" s="54"/>
      <c r="FZO16" s="54"/>
      <c r="FZQ16" s="54"/>
      <c r="FZS16" s="54"/>
      <c r="FZU16" s="54"/>
      <c r="FZW16" s="54"/>
      <c r="FZY16" s="54"/>
      <c r="GAA16" s="54"/>
      <c r="GAC16" s="54"/>
      <c r="GAE16" s="54"/>
      <c r="GAG16" s="54"/>
      <c r="GAI16" s="54"/>
      <c r="GAK16" s="54"/>
      <c r="GAM16" s="54"/>
      <c r="GAO16" s="54"/>
      <c r="GAQ16" s="54"/>
      <c r="GAS16" s="54"/>
      <c r="GAU16" s="54"/>
      <c r="GAW16" s="54"/>
      <c r="GAY16" s="54"/>
      <c r="GBA16" s="54"/>
      <c r="GBC16" s="54"/>
      <c r="GBE16" s="54"/>
      <c r="GBG16" s="54"/>
      <c r="GBI16" s="54"/>
      <c r="GBK16" s="54"/>
      <c r="GBM16" s="54"/>
      <c r="GBO16" s="54"/>
      <c r="GBQ16" s="54"/>
      <c r="GBS16" s="54"/>
      <c r="GBU16" s="54"/>
      <c r="GBW16" s="54"/>
      <c r="GBY16" s="54"/>
      <c r="GCA16" s="54"/>
      <c r="GCC16" s="54"/>
      <c r="GCE16" s="54"/>
      <c r="GCG16" s="54"/>
      <c r="GCI16" s="54"/>
      <c r="GCK16" s="54"/>
      <c r="GCM16" s="54"/>
      <c r="GCO16" s="54"/>
      <c r="GCQ16" s="54"/>
      <c r="GCS16" s="54"/>
      <c r="GCU16" s="54"/>
      <c r="GCW16" s="54"/>
      <c r="GCY16" s="54"/>
      <c r="GDA16" s="54"/>
      <c r="GDC16" s="54"/>
      <c r="GDE16" s="54"/>
      <c r="GDG16" s="54"/>
      <c r="GDI16" s="54"/>
      <c r="GDK16" s="54"/>
      <c r="GDM16" s="54"/>
      <c r="GDO16" s="54"/>
      <c r="GDQ16" s="54"/>
      <c r="GDS16" s="54"/>
      <c r="GDU16" s="54"/>
      <c r="GDW16" s="54"/>
      <c r="GDY16" s="54"/>
      <c r="GEA16" s="54"/>
      <c r="GEC16" s="54"/>
      <c r="GEE16" s="54"/>
      <c r="GEG16" s="54"/>
      <c r="GEI16" s="54"/>
      <c r="GEK16" s="54"/>
      <c r="GEM16" s="54"/>
      <c r="GEO16" s="54"/>
      <c r="GEQ16" s="54"/>
      <c r="GES16" s="54"/>
      <c r="GEU16" s="54"/>
      <c r="GEW16" s="54"/>
      <c r="GEY16" s="54"/>
      <c r="GFA16" s="54"/>
      <c r="GFC16" s="54"/>
      <c r="GFE16" s="54"/>
      <c r="GFG16" s="54"/>
      <c r="GFI16" s="54"/>
      <c r="GFK16" s="54"/>
      <c r="GFM16" s="54"/>
      <c r="GFO16" s="54"/>
      <c r="GFQ16" s="54"/>
      <c r="GFS16" s="54"/>
      <c r="GFU16" s="54"/>
      <c r="GFW16" s="54"/>
      <c r="GFY16" s="54"/>
      <c r="GGA16" s="54"/>
      <c r="GGC16" s="54"/>
      <c r="GGE16" s="54"/>
      <c r="GGG16" s="54"/>
      <c r="GGI16" s="54"/>
      <c r="GGK16" s="54"/>
      <c r="GGM16" s="54"/>
      <c r="GGO16" s="54"/>
      <c r="GGQ16" s="54"/>
      <c r="GGS16" s="54"/>
      <c r="GGU16" s="54"/>
      <c r="GGW16" s="54"/>
      <c r="GGY16" s="54"/>
      <c r="GHA16" s="54"/>
      <c r="GHC16" s="54"/>
      <c r="GHE16" s="54"/>
      <c r="GHG16" s="54"/>
      <c r="GHI16" s="54"/>
      <c r="GHK16" s="54"/>
      <c r="GHM16" s="54"/>
      <c r="GHO16" s="54"/>
      <c r="GHQ16" s="54"/>
      <c r="GHS16" s="54"/>
      <c r="GHU16" s="54"/>
      <c r="GHW16" s="54"/>
      <c r="GHY16" s="54"/>
      <c r="GIA16" s="54"/>
      <c r="GIC16" s="54"/>
      <c r="GIE16" s="54"/>
      <c r="GIG16" s="54"/>
      <c r="GII16" s="54"/>
      <c r="GIK16" s="54"/>
      <c r="GIM16" s="54"/>
      <c r="GIO16" s="54"/>
      <c r="GIQ16" s="54"/>
      <c r="GIS16" s="54"/>
      <c r="GIU16" s="54"/>
      <c r="GIW16" s="54"/>
      <c r="GIY16" s="54"/>
      <c r="GJA16" s="54"/>
      <c r="GJC16" s="54"/>
      <c r="GJE16" s="54"/>
      <c r="GJG16" s="54"/>
      <c r="GJI16" s="54"/>
      <c r="GJK16" s="54"/>
      <c r="GJM16" s="54"/>
      <c r="GJO16" s="54"/>
      <c r="GJQ16" s="54"/>
      <c r="GJS16" s="54"/>
      <c r="GJU16" s="54"/>
      <c r="GJW16" s="54"/>
      <c r="GJY16" s="54"/>
      <c r="GKA16" s="54"/>
      <c r="GKC16" s="54"/>
      <c r="GKE16" s="54"/>
      <c r="GKG16" s="54"/>
      <c r="GKI16" s="54"/>
      <c r="GKK16" s="54"/>
      <c r="GKM16" s="54"/>
      <c r="GKO16" s="54"/>
      <c r="GKQ16" s="54"/>
      <c r="GKS16" s="54"/>
      <c r="GKU16" s="54"/>
      <c r="GKW16" s="54"/>
      <c r="GKY16" s="54"/>
      <c r="GLA16" s="54"/>
      <c r="GLC16" s="54"/>
      <c r="GLE16" s="54"/>
      <c r="GLG16" s="54"/>
      <c r="GLI16" s="54"/>
      <c r="GLK16" s="54"/>
      <c r="GLM16" s="54"/>
      <c r="GLO16" s="54"/>
      <c r="GLQ16" s="54"/>
      <c r="GLS16" s="54"/>
      <c r="GLU16" s="54"/>
      <c r="GLW16" s="54"/>
      <c r="GLY16" s="54"/>
      <c r="GMA16" s="54"/>
      <c r="GMC16" s="54"/>
      <c r="GME16" s="54"/>
      <c r="GMG16" s="54"/>
      <c r="GMI16" s="54"/>
      <c r="GMK16" s="54"/>
      <c r="GMM16" s="54"/>
      <c r="GMO16" s="54"/>
      <c r="GMQ16" s="54"/>
      <c r="GMS16" s="54"/>
      <c r="GMU16" s="54"/>
      <c r="GMW16" s="54"/>
      <c r="GMY16" s="54"/>
      <c r="GNA16" s="54"/>
      <c r="GNC16" s="54"/>
      <c r="GNE16" s="54"/>
      <c r="GNG16" s="54"/>
      <c r="GNI16" s="54"/>
      <c r="GNK16" s="54"/>
      <c r="GNM16" s="54"/>
      <c r="GNO16" s="54"/>
      <c r="GNQ16" s="54"/>
      <c r="GNS16" s="54"/>
      <c r="GNU16" s="54"/>
      <c r="GNW16" s="54"/>
      <c r="GNY16" s="54"/>
      <c r="GOA16" s="54"/>
      <c r="GOC16" s="54"/>
      <c r="GOE16" s="54"/>
      <c r="GOG16" s="54"/>
      <c r="GOI16" s="54"/>
      <c r="GOK16" s="54"/>
      <c r="GOM16" s="54"/>
      <c r="GOO16" s="54"/>
      <c r="GOQ16" s="54"/>
      <c r="GOS16" s="54"/>
      <c r="GOU16" s="54"/>
      <c r="GOW16" s="54"/>
      <c r="GOY16" s="54"/>
      <c r="GPA16" s="54"/>
      <c r="GPC16" s="54"/>
      <c r="GPE16" s="54"/>
      <c r="GPG16" s="54"/>
      <c r="GPI16" s="54"/>
      <c r="GPK16" s="54"/>
      <c r="GPM16" s="54"/>
      <c r="GPO16" s="54"/>
      <c r="GPQ16" s="54"/>
      <c r="GPS16" s="54"/>
      <c r="GPU16" s="54"/>
      <c r="GPW16" s="54"/>
      <c r="GPY16" s="54"/>
      <c r="GQA16" s="54"/>
      <c r="GQC16" s="54"/>
      <c r="GQE16" s="54"/>
      <c r="GQG16" s="54"/>
      <c r="GQI16" s="54"/>
      <c r="GQK16" s="54"/>
      <c r="GQM16" s="54"/>
      <c r="GQO16" s="54"/>
      <c r="GQQ16" s="54"/>
      <c r="GQS16" s="54"/>
      <c r="GQU16" s="54"/>
      <c r="GQW16" s="54"/>
      <c r="GQY16" s="54"/>
      <c r="GRA16" s="54"/>
      <c r="GRC16" s="54"/>
      <c r="GRE16" s="54"/>
      <c r="GRG16" s="54"/>
      <c r="GRI16" s="54"/>
      <c r="GRK16" s="54"/>
      <c r="GRM16" s="54"/>
      <c r="GRO16" s="54"/>
      <c r="GRQ16" s="54"/>
      <c r="GRS16" s="54"/>
      <c r="GRU16" s="54"/>
      <c r="GRW16" s="54"/>
      <c r="GRY16" s="54"/>
      <c r="GSA16" s="54"/>
      <c r="GSC16" s="54"/>
      <c r="GSE16" s="54"/>
      <c r="GSG16" s="54"/>
      <c r="GSI16" s="54"/>
      <c r="GSK16" s="54"/>
      <c r="GSM16" s="54"/>
      <c r="GSO16" s="54"/>
      <c r="GSQ16" s="54"/>
      <c r="GSS16" s="54"/>
      <c r="GSU16" s="54"/>
      <c r="GSW16" s="54"/>
      <c r="GSY16" s="54"/>
      <c r="GTA16" s="54"/>
      <c r="GTC16" s="54"/>
      <c r="GTE16" s="54"/>
      <c r="GTG16" s="54"/>
      <c r="GTI16" s="54"/>
      <c r="GTK16" s="54"/>
      <c r="GTM16" s="54"/>
      <c r="GTO16" s="54"/>
      <c r="GTQ16" s="54"/>
      <c r="GTS16" s="54"/>
      <c r="GTU16" s="54"/>
      <c r="GTW16" s="54"/>
      <c r="GTY16" s="54"/>
      <c r="GUA16" s="54"/>
      <c r="GUC16" s="54"/>
      <c r="GUE16" s="54"/>
      <c r="GUG16" s="54"/>
      <c r="GUI16" s="54"/>
      <c r="GUK16" s="54"/>
      <c r="GUM16" s="54"/>
      <c r="GUO16" s="54"/>
      <c r="GUQ16" s="54"/>
      <c r="GUS16" s="54"/>
      <c r="GUU16" s="54"/>
      <c r="GUW16" s="54"/>
      <c r="GUY16" s="54"/>
      <c r="GVA16" s="54"/>
      <c r="GVC16" s="54"/>
      <c r="GVE16" s="54"/>
      <c r="GVG16" s="54"/>
      <c r="GVI16" s="54"/>
      <c r="GVK16" s="54"/>
      <c r="GVM16" s="54"/>
      <c r="GVO16" s="54"/>
      <c r="GVQ16" s="54"/>
      <c r="GVS16" s="54"/>
      <c r="GVU16" s="54"/>
      <c r="GVW16" s="54"/>
      <c r="GVY16" s="54"/>
      <c r="GWA16" s="54"/>
      <c r="GWC16" s="54"/>
      <c r="GWE16" s="54"/>
      <c r="GWG16" s="54"/>
      <c r="GWI16" s="54"/>
      <c r="GWK16" s="54"/>
      <c r="GWM16" s="54"/>
      <c r="GWO16" s="54"/>
      <c r="GWQ16" s="54"/>
      <c r="GWS16" s="54"/>
      <c r="GWU16" s="54"/>
      <c r="GWW16" s="54"/>
      <c r="GWY16" s="54"/>
      <c r="GXA16" s="54"/>
      <c r="GXC16" s="54"/>
      <c r="GXE16" s="54"/>
      <c r="GXG16" s="54"/>
      <c r="GXI16" s="54"/>
      <c r="GXK16" s="54"/>
      <c r="GXM16" s="54"/>
      <c r="GXO16" s="54"/>
      <c r="GXQ16" s="54"/>
      <c r="GXS16" s="54"/>
      <c r="GXU16" s="54"/>
      <c r="GXW16" s="54"/>
      <c r="GXY16" s="54"/>
      <c r="GYA16" s="54"/>
      <c r="GYC16" s="54"/>
      <c r="GYE16" s="54"/>
      <c r="GYG16" s="54"/>
      <c r="GYI16" s="54"/>
      <c r="GYK16" s="54"/>
      <c r="GYM16" s="54"/>
      <c r="GYO16" s="54"/>
      <c r="GYQ16" s="54"/>
      <c r="GYS16" s="54"/>
      <c r="GYU16" s="54"/>
      <c r="GYW16" s="54"/>
      <c r="GYY16" s="54"/>
      <c r="GZA16" s="54"/>
      <c r="GZC16" s="54"/>
      <c r="GZE16" s="54"/>
      <c r="GZG16" s="54"/>
      <c r="GZI16" s="54"/>
      <c r="GZK16" s="54"/>
      <c r="GZM16" s="54"/>
      <c r="GZO16" s="54"/>
      <c r="GZQ16" s="54"/>
      <c r="GZS16" s="54"/>
      <c r="GZU16" s="54"/>
      <c r="GZW16" s="54"/>
      <c r="GZY16" s="54"/>
      <c r="HAA16" s="54"/>
      <c r="HAC16" s="54"/>
      <c r="HAE16" s="54"/>
      <c r="HAG16" s="54"/>
      <c r="HAI16" s="54"/>
      <c r="HAK16" s="54"/>
      <c r="HAM16" s="54"/>
      <c r="HAO16" s="54"/>
      <c r="HAQ16" s="54"/>
      <c r="HAS16" s="54"/>
      <c r="HAU16" s="54"/>
      <c r="HAW16" s="54"/>
      <c r="HAY16" s="54"/>
      <c r="HBA16" s="54"/>
      <c r="HBC16" s="54"/>
      <c r="HBE16" s="54"/>
      <c r="HBG16" s="54"/>
      <c r="HBI16" s="54"/>
      <c r="HBK16" s="54"/>
      <c r="HBM16" s="54"/>
      <c r="HBO16" s="54"/>
      <c r="HBQ16" s="54"/>
      <c r="HBS16" s="54"/>
      <c r="HBU16" s="54"/>
      <c r="HBW16" s="54"/>
      <c r="HBY16" s="54"/>
      <c r="HCA16" s="54"/>
      <c r="HCC16" s="54"/>
      <c r="HCE16" s="54"/>
      <c r="HCG16" s="54"/>
      <c r="HCI16" s="54"/>
      <c r="HCK16" s="54"/>
      <c r="HCM16" s="54"/>
      <c r="HCO16" s="54"/>
      <c r="HCQ16" s="54"/>
      <c r="HCS16" s="54"/>
      <c r="HCU16" s="54"/>
      <c r="HCW16" s="54"/>
      <c r="HCY16" s="54"/>
      <c r="HDA16" s="54"/>
      <c r="HDC16" s="54"/>
      <c r="HDE16" s="54"/>
      <c r="HDG16" s="54"/>
      <c r="HDI16" s="54"/>
      <c r="HDK16" s="54"/>
      <c r="HDM16" s="54"/>
      <c r="HDO16" s="54"/>
      <c r="HDQ16" s="54"/>
      <c r="HDS16" s="54"/>
      <c r="HDU16" s="54"/>
      <c r="HDW16" s="54"/>
      <c r="HDY16" s="54"/>
      <c r="HEA16" s="54"/>
      <c r="HEC16" s="54"/>
      <c r="HEE16" s="54"/>
      <c r="HEG16" s="54"/>
      <c r="HEI16" s="54"/>
      <c r="HEK16" s="54"/>
      <c r="HEM16" s="54"/>
      <c r="HEO16" s="54"/>
      <c r="HEQ16" s="54"/>
      <c r="HES16" s="54"/>
      <c r="HEU16" s="54"/>
      <c r="HEW16" s="54"/>
      <c r="HEY16" s="54"/>
      <c r="HFA16" s="54"/>
      <c r="HFC16" s="54"/>
      <c r="HFE16" s="54"/>
      <c r="HFG16" s="54"/>
      <c r="HFI16" s="54"/>
      <c r="HFK16" s="54"/>
      <c r="HFM16" s="54"/>
      <c r="HFO16" s="54"/>
      <c r="HFQ16" s="54"/>
      <c r="HFS16" s="54"/>
      <c r="HFU16" s="54"/>
      <c r="HFW16" s="54"/>
      <c r="HFY16" s="54"/>
      <c r="HGA16" s="54"/>
      <c r="HGC16" s="54"/>
      <c r="HGE16" s="54"/>
      <c r="HGG16" s="54"/>
      <c r="HGI16" s="54"/>
      <c r="HGK16" s="54"/>
      <c r="HGM16" s="54"/>
      <c r="HGO16" s="54"/>
      <c r="HGQ16" s="54"/>
      <c r="HGS16" s="54"/>
      <c r="HGU16" s="54"/>
      <c r="HGW16" s="54"/>
      <c r="HGY16" s="54"/>
      <c r="HHA16" s="54"/>
      <c r="HHC16" s="54"/>
      <c r="HHE16" s="54"/>
      <c r="HHG16" s="54"/>
      <c r="HHI16" s="54"/>
      <c r="HHK16" s="54"/>
      <c r="HHM16" s="54"/>
      <c r="HHO16" s="54"/>
      <c r="HHQ16" s="54"/>
      <c r="HHS16" s="54"/>
      <c r="HHU16" s="54"/>
      <c r="HHW16" s="54"/>
      <c r="HHY16" s="54"/>
      <c r="HIA16" s="54"/>
      <c r="HIC16" s="54"/>
      <c r="HIE16" s="54"/>
      <c r="HIG16" s="54"/>
      <c r="HII16" s="54"/>
      <c r="HIK16" s="54"/>
      <c r="HIM16" s="54"/>
      <c r="HIO16" s="54"/>
      <c r="HIQ16" s="54"/>
      <c r="HIS16" s="54"/>
      <c r="HIU16" s="54"/>
      <c r="HIW16" s="54"/>
      <c r="HIY16" s="54"/>
      <c r="HJA16" s="54"/>
      <c r="HJC16" s="54"/>
      <c r="HJE16" s="54"/>
      <c r="HJG16" s="54"/>
      <c r="HJI16" s="54"/>
      <c r="HJK16" s="54"/>
      <c r="HJM16" s="54"/>
      <c r="HJO16" s="54"/>
      <c r="HJQ16" s="54"/>
      <c r="HJS16" s="54"/>
      <c r="HJU16" s="54"/>
      <c r="HJW16" s="54"/>
      <c r="HJY16" s="54"/>
      <c r="HKA16" s="54"/>
      <c r="HKC16" s="54"/>
      <c r="HKE16" s="54"/>
      <c r="HKG16" s="54"/>
      <c r="HKI16" s="54"/>
      <c r="HKK16" s="54"/>
      <c r="HKM16" s="54"/>
      <c r="HKO16" s="54"/>
      <c r="HKQ16" s="54"/>
      <c r="HKS16" s="54"/>
      <c r="HKU16" s="54"/>
      <c r="HKW16" s="54"/>
      <c r="HKY16" s="54"/>
      <c r="HLA16" s="54"/>
      <c r="HLC16" s="54"/>
      <c r="HLE16" s="54"/>
      <c r="HLG16" s="54"/>
      <c r="HLI16" s="54"/>
      <c r="HLK16" s="54"/>
      <c r="HLM16" s="54"/>
      <c r="HLO16" s="54"/>
      <c r="HLQ16" s="54"/>
      <c r="HLS16" s="54"/>
      <c r="HLU16" s="54"/>
      <c r="HLW16" s="54"/>
      <c r="HLY16" s="54"/>
      <c r="HMA16" s="54"/>
      <c r="HMC16" s="54"/>
      <c r="HME16" s="54"/>
      <c r="HMG16" s="54"/>
      <c r="HMI16" s="54"/>
      <c r="HMK16" s="54"/>
      <c r="HMM16" s="54"/>
      <c r="HMO16" s="54"/>
      <c r="HMQ16" s="54"/>
      <c r="HMS16" s="54"/>
      <c r="HMU16" s="54"/>
      <c r="HMW16" s="54"/>
      <c r="HMY16" s="54"/>
      <c r="HNA16" s="54"/>
      <c r="HNC16" s="54"/>
      <c r="HNE16" s="54"/>
      <c r="HNG16" s="54"/>
      <c r="HNI16" s="54"/>
      <c r="HNK16" s="54"/>
      <c r="HNM16" s="54"/>
      <c r="HNO16" s="54"/>
      <c r="HNQ16" s="54"/>
      <c r="HNS16" s="54"/>
      <c r="HNU16" s="54"/>
      <c r="HNW16" s="54"/>
      <c r="HNY16" s="54"/>
      <c r="HOA16" s="54"/>
      <c r="HOC16" s="54"/>
      <c r="HOE16" s="54"/>
      <c r="HOG16" s="54"/>
      <c r="HOI16" s="54"/>
      <c r="HOK16" s="54"/>
      <c r="HOM16" s="54"/>
      <c r="HOO16" s="54"/>
      <c r="HOQ16" s="54"/>
      <c r="HOS16" s="54"/>
      <c r="HOU16" s="54"/>
      <c r="HOW16" s="54"/>
      <c r="HOY16" s="54"/>
      <c r="HPA16" s="54"/>
      <c r="HPC16" s="54"/>
      <c r="HPE16" s="54"/>
      <c r="HPG16" s="54"/>
      <c r="HPI16" s="54"/>
      <c r="HPK16" s="54"/>
      <c r="HPM16" s="54"/>
      <c r="HPO16" s="54"/>
      <c r="HPQ16" s="54"/>
      <c r="HPS16" s="54"/>
      <c r="HPU16" s="54"/>
      <c r="HPW16" s="54"/>
      <c r="HPY16" s="54"/>
      <c r="HQA16" s="54"/>
      <c r="HQC16" s="54"/>
      <c r="HQE16" s="54"/>
      <c r="HQG16" s="54"/>
      <c r="HQI16" s="54"/>
      <c r="HQK16" s="54"/>
      <c r="HQM16" s="54"/>
      <c r="HQO16" s="54"/>
      <c r="HQQ16" s="54"/>
      <c r="HQS16" s="54"/>
      <c r="HQU16" s="54"/>
      <c r="HQW16" s="54"/>
      <c r="HQY16" s="54"/>
      <c r="HRA16" s="54"/>
      <c r="HRC16" s="54"/>
      <c r="HRE16" s="54"/>
      <c r="HRG16" s="54"/>
      <c r="HRI16" s="54"/>
      <c r="HRK16" s="54"/>
      <c r="HRM16" s="54"/>
      <c r="HRO16" s="54"/>
      <c r="HRQ16" s="54"/>
      <c r="HRS16" s="54"/>
      <c r="HRU16" s="54"/>
      <c r="HRW16" s="54"/>
      <c r="HRY16" s="54"/>
      <c r="HSA16" s="54"/>
      <c r="HSC16" s="54"/>
      <c r="HSE16" s="54"/>
      <c r="HSG16" s="54"/>
      <c r="HSI16" s="54"/>
      <c r="HSK16" s="54"/>
      <c r="HSM16" s="54"/>
      <c r="HSO16" s="54"/>
      <c r="HSQ16" s="54"/>
      <c r="HSS16" s="54"/>
      <c r="HSU16" s="54"/>
      <c r="HSW16" s="54"/>
      <c r="HSY16" s="54"/>
      <c r="HTA16" s="54"/>
      <c r="HTC16" s="54"/>
      <c r="HTE16" s="54"/>
      <c r="HTG16" s="54"/>
      <c r="HTI16" s="54"/>
      <c r="HTK16" s="54"/>
      <c r="HTM16" s="54"/>
      <c r="HTO16" s="54"/>
      <c r="HTQ16" s="54"/>
      <c r="HTS16" s="54"/>
      <c r="HTU16" s="54"/>
      <c r="HTW16" s="54"/>
      <c r="HTY16" s="54"/>
      <c r="HUA16" s="54"/>
      <c r="HUC16" s="54"/>
      <c r="HUE16" s="54"/>
      <c r="HUG16" s="54"/>
      <c r="HUI16" s="54"/>
      <c r="HUK16" s="54"/>
      <c r="HUM16" s="54"/>
      <c r="HUO16" s="54"/>
      <c r="HUQ16" s="54"/>
      <c r="HUS16" s="54"/>
      <c r="HUU16" s="54"/>
      <c r="HUW16" s="54"/>
      <c r="HUY16" s="54"/>
      <c r="HVA16" s="54"/>
      <c r="HVC16" s="54"/>
      <c r="HVE16" s="54"/>
      <c r="HVG16" s="54"/>
      <c r="HVI16" s="54"/>
      <c r="HVK16" s="54"/>
      <c r="HVM16" s="54"/>
      <c r="HVO16" s="54"/>
      <c r="HVQ16" s="54"/>
      <c r="HVS16" s="54"/>
      <c r="HVU16" s="54"/>
      <c r="HVW16" s="54"/>
      <c r="HVY16" s="54"/>
      <c r="HWA16" s="54"/>
      <c r="HWC16" s="54"/>
      <c r="HWE16" s="54"/>
      <c r="HWG16" s="54"/>
      <c r="HWI16" s="54"/>
      <c r="HWK16" s="54"/>
      <c r="HWM16" s="54"/>
      <c r="HWO16" s="54"/>
      <c r="HWQ16" s="54"/>
      <c r="HWS16" s="54"/>
      <c r="HWU16" s="54"/>
      <c r="HWW16" s="54"/>
      <c r="HWY16" s="54"/>
      <c r="HXA16" s="54"/>
      <c r="HXC16" s="54"/>
      <c r="HXE16" s="54"/>
      <c r="HXG16" s="54"/>
      <c r="HXI16" s="54"/>
      <c r="HXK16" s="54"/>
      <c r="HXM16" s="54"/>
      <c r="HXO16" s="54"/>
      <c r="HXQ16" s="54"/>
      <c r="HXS16" s="54"/>
      <c r="HXU16" s="54"/>
      <c r="HXW16" s="54"/>
      <c r="HXY16" s="54"/>
      <c r="HYA16" s="54"/>
      <c r="HYC16" s="54"/>
      <c r="HYE16" s="54"/>
      <c r="HYG16" s="54"/>
      <c r="HYI16" s="54"/>
      <c r="HYK16" s="54"/>
      <c r="HYM16" s="54"/>
      <c r="HYO16" s="54"/>
      <c r="HYQ16" s="54"/>
      <c r="HYS16" s="54"/>
      <c r="HYU16" s="54"/>
      <c r="HYW16" s="54"/>
      <c r="HYY16" s="54"/>
      <c r="HZA16" s="54"/>
      <c r="HZC16" s="54"/>
      <c r="HZE16" s="54"/>
      <c r="HZG16" s="54"/>
      <c r="HZI16" s="54"/>
      <c r="HZK16" s="54"/>
      <c r="HZM16" s="54"/>
      <c r="HZO16" s="54"/>
      <c r="HZQ16" s="54"/>
      <c r="HZS16" s="54"/>
      <c r="HZU16" s="54"/>
      <c r="HZW16" s="54"/>
      <c r="HZY16" s="54"/>
      <c r="IAA16" s="54"/>
      <c r="IAC16" s="54"/>
      <c r="IAE16" s="54"/>
      <c r="IAG16" s="54"/>
      <c r="IAI16" s="54"/>
      <c r="IAK16" s="54"/>
      <c r="IAM16" s="54"/>
      <c r="IAO16" s="54"/>
      <c r="IAQ16" s="54"/>
      <c r="IAS16" s="54"/>
      <c r="IAU16" s="54"/>
      <c r="IAW16" s="54"/>
      <c r="IAY16" s="54"/>
      <c r="IBA16" s="54"/>
      <c r="IBC16" s="54"/>
      <c r="IBE16" s="54"/>
      <c r="IBG16" s="54"/>
      <c r="IBI16" s="54"/>
      <c r="IBK16" s="54"/>
      <c r="IBM16" s="54"/>
      <c r="IBO16" s="54"/>
      <c r="IBQ16" s="54"/>
      <c r="IBS16" s="54"/>
      <c r="IBU16" s="54"/>
      <c r="IBW16" s="54"/>
      <c r="IBY16" s="54"/>
      <c r="ICA16" s="54"/>
      <c r="ICC16" s="54"/>
      <c r="ICE16" s="54"/>
      <c r="ICG16" s="54"/>
      <c r="ICI16" s="54"/>
      <c r="ICK16" s="54"/>
      <c r="ICM16" s="54"/>
      <c r="ICO16" s="54"/>
      <c r="ICQ16" s="54"/>
      <c r="ICS16" s="54"/>
      <c r="ICU16" s="54"/>
      <c r="ICW16" s="54"/>
      <c r="ICY16" s="54"/>
      <c r="IDA16" s="54"/>
      <c r="IDC16" s="54"/>
      <c r="IDE16" s="54"/>
      <c r="IDG16" s="54"/>
      <c r="IDI16" s="54"/>
      <c r="IDK16" s="54"/>
      <c r="IDM16" s="54"/>
      <c r="IDO16" s="54"/>
      <c r="IDQ16" s="54"/>
      <c r="IDS16" s="54"/>
      <c r="IDU16" s="54"/>
      <c r="IDW16" s="54"/>
      <c r="IDY16" s="54"/>
      <c r="IEA16" s="54"/>
      <c r="IEC16" s="54"/>
      <c r="IEE16" s="54"/>
      <c r="IEG16" s="54"/>
      <c r="IEI16" s="54"/>
      <c r="IEK16" s="54"/>
      <c r="IEM16" s="54"/>
      <c r="IEO16" s="54"/>
      <c r="IEQ16" s="54"/>
      <c r="IES16" s="54"/>
      <c r="IEU16" s="54"/>
      <c r="IEW16" s="54"/>
      <c r="IEY16" s="54"/>
      <c r="IFA16" s="54"/>
      <c r="IFC16" s="54"/>
      <c r="IFE16" s="54"/>
      <c r="IFG16" s="54"/>
      <c r="IFI16" s="54"/>
      <c r="IFK16" s="54"/>
      <c r="IFM16" s="54"/>
      <c r="IFO16" s="54"/>
      <c r="IFQ16" s="54"/>
      <c r="IFS16" s="54"/>
      <c r="IFU16" s="54"/>
      <c r="IFW16" s="54"/>
      <c r="IFY16" s="54"/>
      <c r="IGA16" s="54"/>
      <c r="IGC16" s="54"/>
      <c r="IGE16" s="54"/>
      <c r="IGG16" s="54"/>
      <c r="IGI16" s="54"/>
      <c r="IGK16" s="54"/>
      <c r="IGM16" s="54"/>
      <c r="IGO16" s="54"/>
      <c r="IGQ16" s="54"/>
      <c r="IGS16" s="54"/>
      <c r="IGU16" s="54"/>
      <c r="IGW16" s="54"/>
      <c r="IGY16" s="54"/>
      <c r="IHA16" s="54"/>
      <c r="IHC16" s="54"/>
      <c r="IHE16" s="54"/>
      <c r="IHG16" s="54"/>
      <c r="IHI16" s="54"/>
      <c r="IHK16" s="54"/>
      <c r="IHM16" s="54"/>
      <c r="IHO16" s="54"/>
      <c r="IHQ16" s="54"/>
      <c r="IHS16" s="54"/>
      <c r="IHU16" s="54"/>
      <c r="IHW16" s="54"/>
      <c r="IHY16" s="54"/>
      <c r="IIA16" s="54"/>
      <c r="IIC16" s="54"/>
      <c r="IIE16" s="54"/>
      <c r="IIG16" s="54"/>
      <c r="III16" s="54"/>
      <c r="IIK16" s="54"/>
      <c r="IIM16" s="54"/>
      <c r="IIO16" s="54"/>
      <c r="IIQ16" s="54"/>
      <c r="IIS16" s="54"/>
      <c r="IIU16" s="54"/>
      <c r="IIW16" s="54"/>
      <c r="IIY16" s="54"/>
      <c r="IJA16" s="54"/>
      <c r="IJC16" s="54"/>
      <c r="IJE16" s="54"/>
      <c r="IJG16" s="54"/>
      <c r="IJI16" s="54"/>
      <c r="IJK16" s="54"/>
      <c r="IJM16" s="54"/>
      <c r="IJO16" s="54"/>
      <c r="IJQ16" s="54"/>
      <c r="IJS16" s="54"/>
      <c r="IJU16" s="54"/>
      <c r="IJW16" s="54"/>
      <c r="IJY16" s="54"/>
      <c r="IKA16" s="54"/>
      <c r="IKC16" s="54"/>
      <c r="IKE16" s="54"/>
      <c r="IKG16" s="54"/>
      <c r="IKI16" s="54"/>
      <c r="IKK16" s="54"/>
      <c r="IKM16" s="54"/>
      <c r="IKO16" s="54"/>
      <c r="IKQ16" s="54"/>
      <c r="IKS16" s="54"/>
      <c r="IKU16" s="54"/>
      <c r="IKW16" s="54"/>
      <c r="IKY16" s="54"/>
      <c r="ILA16" s="54"/>
      <c r="ILC16" s="54"/>
      <c r="ILE16" s="54"/>
      <c r="ILG16" s="54"/>
      <c r="ILI16" s="54"/>
      <c r="ILK16" s="54"/>
      <c r="ILM16" s="54"/>
      <c r="ILO16" s="54"/>
      <c r="ILQ16" s="54"/>
      <c r="ILS16" s="54"/>
      <c r="ILU16" s="54"/>
      <c r="ILW16" s="54"/>
      <c r="ILY16" s="54"/>
      <c r="IMA16" s="54"/>
      <c r="IMC16" s="54"/>
      <c r="IME16" s="54"/>
      <c r="IMG16" s="54"/>
      <c r="IMI16" s="54"/>
      <c r="IMK16" s="54"/>
      <c r="IMM16" s="54"/>
      <c r="IMO16" s="54"/>
      <c r="IMQ16" s="54"/>
      <c r="IMS16" s="54"/>
      <c r="IMU16" s="54"/>
      <c r="IMW16" s="54"/>
      <c r="IMY16" s="54"/>
      <c r="INA16" s="54"/>
      <c r="INC16" s="54"/>
      <c r="INE16" s="54"/>
      <c r="ING16" s="54"/>
      <c r="INI16" s="54"/>
      <c r="INK16" s="54"/>
      <c r="INM16" s="54"/>
      <c r="INO16" s="54"/>
      <c r="INQ16" s="54"/>
      <c r="INS16" s="54"/>
      <c r="INU16" s="54"/>
      <c r="INW16" s="54"/>
      <c r="INY16" s="54"/>
      <c r="IOA16" s="54"/>
      <c r="IOC16" s="54"/>
      <c r="IOE16" s="54"/>
      <c r="IOG16" s="54"/>
      <c r="IOI16" s="54"/>
      <c r="IOK16" s="54"/>
      <c r="IOM16" s="54"/>
      <c r="IOO16" s="54"/>
      <c r="IOQ16" s="54"/>
      <c r="IOS16" s="54"/>
      <c r="IOU16" s="54"/>
      <c r="IOW16" s="54"/>
      <c r="IOY16" s="54"/>
      <c r="IPA16" s="54"/>
      <c r="IPC16" s="54"/>
      <c r="IPE16" s="54"/>
      <c r="IPG16" s="54"/>
      <c r="IPI16" s="54"/>
      <c r="IPK16" s="54"/>
      <c r="IPM16" s="54"/>
      <c r="IPO16" s="54"/>
      <c r="IPQ16" s="54"/>
      <c r="IPS16" s="54"/>
      <c r="IPU16" s="54"/>
      <c r="IPW16" s="54"/>
      <c r="IPY16" s="54"/>
      <c r="IQA16" s="54"/>
      <c r="IQC16" s="54"/>
      <c r="IQE16" s="54"/>
      <c r="IQG16" s="54"/>
      <c r="IQI16" s="54"/>
      <c r="IQK16" s="54"/>
      <c r="IQM16" s="54"/>
      <c r="IQO16" s="54"/>
      <c r="IQQ16" s="54"/>
      <c r="IQS16" s="54"/>
      <c r="IQU16" s="54"/>
      <c r="IQW16" s="54"/>
      <c r="IQY16" s="54"/>
      <c r="IRA16" s="54"/>
      <c r="IRC16" s="54"/>
      <c r="IRE16" s="54"/>
      <c r="IRG16" s="54"/>
      <c r="IRI16" s="54"/>
      <c r="IRK16" s="54"/>
      <c r="IRM16" s="54"/>
      <c r="IRO16" s="54"/>
      <c r="IRQ16" s="54"/>
      <c r="IRS16" s="54"/>
      <c r="IRU16" s="54"/>
      <c r="IRW16" s="54"/>
      <c r="IRY16" s="54"/>
      <c r="ISA16" s="54"/>
      <c r="ISC16" s="54"/>
      <c r="ISE16" s="54"/>
      <c r="ISG16" s="54"/>
      <c r="ISI16" s="54"/>
      <c r="ISK16" s="54"/>
      <c r="ISM16" s="54"/>
      <c r="ISO16" s="54"/>
      <c r="ISQ16" s="54"/>
      <c r="ISS16" s="54"/>
      <c r="ISU16" s="54"/>
      <c r="ISW16" s="54"/>
      <c r="ISY16" s="54"/>
      <c r="ITA16" s="54"/>
      <c r="ITC16" s="54"/>
      <c r="ITE16" s="54"/>
      <c r="ITG16" s="54"/>
      <c r="ITI16" s="54"/>
      <c r="ITK16" s="54"/>
      <c r="ITM16" s="54"/>
      <c r="ITO16" s="54"/>
      <c r="ITQ16" s="54"/>
      <c r="ITS16" s="54"/>
      <c r="ITU16" s="54"/>
      <c r="ITW16" s="54"/>
      <c r="ITY16" s="54"/>
      <c r="IUA16" s="54"/>
      <c r="IUC16" s="54"/>
      <c r="IUE16" s="54"/>
      <c r="IUG16" s="54"/>
      <c r="IUI16" s="54"/>
      <c r="IUK16" s="54"/>
      <c r="IUM16" s="54"/>
      <c r="IUO16" s="54"/>
      <c r="IUQ16" s="54"/>
      <c r="IUS16" s="54"/>
      <c r="IUU16" s="54"/>
      <c r="IUW16" s="54"/>
      <c r="IUY16" s="54"/>
      <c r="IVA16" s="54"/>
      <c r="IVC16" s="54"/>
      <c r="IVE16" s="54"/>
      <c r="IVG16" s="54"/>
      <c r="IVI16" s="54"/>
      <c r="IVK16" s="54"/>
      <c r="IVM16" s="54"/>
      <c r="IVO16" s="54"/>
      <c r="IVQ16" s="54"/>
      <c r="IVS16" s="54"/>
      <c r="IVU16" s="54"/>
      <c r="IVW16" s="54"/>
      <c r="IVY16" s="54"/>
      <c r="IWA16" s="54"/>
      <c r="IWC16" s="54"/>
      <c r="IWE16" s="54"/>
      <c r="IWG16" s="54"/>
      <c r="IWI16" s="54"/>
      <c r="IWK16" s="54"/>
      <c r="IWM16" s="54"/>
      <c r="IWO16" s="54"/>
      <c r="IWQ16" s="54"/>
      <c r="IWS16" s="54"/>
      <c r="IWU16" s="54"/>
      <c r="IWW16" s="54"/>
      <c r="IWY16" s="54"/>
      <c r="IXA16" s="54"/>
      <c r="IXC16" s="54"/>
      <c r="IXE16" s="54"/>
      <c r="IXG16" s="54"/>
      <c r="IXI16" s="54"/>
      <c r="IXK16" s="54"/>
      <c r="IXM16" s="54"/>
      <c r="IXO16" s="54"/>
      <c r="IXQ16" s="54"/>
      <c r="IXS16" s="54"/>
      <c r="IXU16" s="54"/>
      <c r="IXW16" s="54"/>
      <c r="IXY16" s="54"/>
      <c r="IYA16" s="54"/>
      <c r="IYC16" s="54"/>
      <c r="IYE16" s="54"/>
      <c r="IYG16" s="54"/>
      <c r="IYI16" s="54"/>
      <c r="IYK16" s="54"/>
      <c r="IYM16" s="54"/>
      <c r="IYO16" s="54"/>
      <c r="IYQ16" s="54"/>
      <c r="IYS16" s="54"/>
      <c r="IYU16" s="54"/>
      <c r="IYW16" s="54"/>
      <c r="IYY16" s="54"/>
      <c r="IZA16" s="54"/>
      <c r="IZC16" s="54"/>
      <c r="IZE16" s="54"/>
      <c r="IZG16" s="54"/>
      <c r="IZI16" s="54"/>
      <c r="IZK16" s="54"/>
      <c r="IZM16" s="54"/>
      <c r="IZO16" s="54"/>
      <c r="IZQ16" s="54"/>
      <c r="IZS16" s="54"/>
      <c r="IZU16" s="54"/>
      <c r="IZW16" s="54"/>
      <c r="IZY16" s="54"/>
      <c r="JAA16" s="54"/>
      <c r="JAC16" s="54"/>
      <c r="JAE16" s="54"/>
      <c r="JAG16" s="54"/>
      <c r="JAI16" s="54"/>
      <c r="JAK16" s="54"/>
      <c r="JAM16" s="54"/>
      <c r="JAO16" s="54"/>
      <c r="JAQ16" s="54"/>
      <c r="JAS16" s="54"/>
      <c r="JAU16" s="54"/>
      <c r="JAW16" s="54"/>
      <c r="JAY16" s="54"/>
      <c r="JBA16" s="54"/>
      <c r="JBC16" s="54"/>
      <c r="JBE16" s="54"/>
      <c r="JBG16" s="54"/>
      <c r="JBI16" s="54"/>
      <c r="JBK16" s="54"/>
      <c r="JBM16" s="54"/>
      <c r="JBO16" s="54"/>
      <c r="JBQ16" s="54"/>
      <c r="JBS16" s="54"/>
      <c r="JBU16" s="54"/>
      <c r="JBW16" s="54"/>
      <c r="JBY16" s="54"/>
      <c r="JCA16" s="54"/>
      <c r="JCC16" s="54"/>
      <c r="JCE16" s="54"/>
      <c r="JCG16" s="54"/>
      <c r="JCI16" s="54"/>
      <c r="JCK16" s="54"/>
      <c r="JCM16" s="54"/>
      <c r="JCO16" s="54"/>
      <c r="JCQ16" s="54"/>
      <c r="JCS16" s="54"/>
      <c r="JCU16" s="54"/>
      <c r="JCW16" s="54"/>
      <c r="JCY16" s="54"/>
      <c r="JDA16" s="54"/>
      <c r="JDC16" s="54"/>
      <c r="JDE16" s="54"/>
      <c r="JDG16" s="54"/>
      <c r="JDI16" s="54"/>
      <c r="JDK16" s="54"/>
      <c r="JDM16" s="54"/>
      <c r="JDO16" s="54"/>
      <c r="JDQ16" s="54"/>
      <c r="JDS16" s="54"/>
      <c r="JDU16" s="54"/>
      <c r="JDW16" s="54"/>
      <c r="JDY16" s="54"/>
      <c r="JEA16" s="54"/>
      <c r="JEC16" s="54"/>
      <c r="JEE16" s="54"/>
      <c r="JEG16" s="54"/>
      <c r="JEI16" s="54"/>
      <c r="JEK16" s="54"/>
      <c r="JEM16" s="54"/>
      <c r="JEO16" s="54"/>
      <c r="JEQ16" s="54"/>
      <c r="JES16" s="54"/>
      <c r="JEU16" s="54"/>
      <c r="JEW16" s="54"/>
      <c r="JEY16" s="54"/>
      <c r="JFA16" s="54"/>
      <c r="JFC16" s="54"/>
      <c r="JFE16" s="54"/>
      <c r="JFG16" s="54"/>
      <c r="JFI16" s="54"/>
      <c r="JFK16" s="54"/>
      <c r="JFM16" s="54"/>
      <c r="JFO16" s="54"/>
      <c r="JFQ16" s="54"/>
      <c r="JFS16" s="54"/>
      <c r="JFU16" s="54"/>
      <c r="JFW16" s="54"/>
      <c r="JFY16" s="54"/>
      <c r="JGA16" s="54"/>
      <c r="JGC16" s="54"/>
      <c r="JGE16" s="54"/>
      <c r="JGG16" s="54"/>
      <c r="JGI16" s="54"/>
      <c r="JGK16" s="54"/>
      <c r="JGM16" s="54"/>
      <c r="JGO16" s="54"/>
      <c r="JGQ16" s="54"/>
      <c r="JGS16" s="54"/>
      <c r="JGU16" s="54"/>
      <c r="JGW16" s="54"/>
      <c r="JGY16" s="54"/>
      <c r="JHA16" s="54"/>
      <c r="JHC16" s="54"/>
      <c r="JHE16" s="54"/>
      <c r="JHG16" s="54"/>
      <c r="JHI16" s="54"/>
      <c r="JHK16" s="54"/>
      <c r="JHM16" s="54"/>
      <c r="JHO16" s="54"/>
      <c r="JHQ16" s="54"/>
      <c r="JHS16" s="54"/>
      <c r="JHU16" s="54"/>
      <c r="JHW16" s="54"/>
      <c r="JHY16" s="54"/>
      <c r="JIA16" s="54"/>
      <c r="JIC16" s="54"/>
      <c r="JIE16" s="54"/>
      <c r="JIG16" s="54"/>
      <c r="JII16" s="54"/>
      <c r="JIK16" s="54"/>
      <c r="JIM16" s="54"/>
      <c r="JIO16" s="54"/>
      <c r="JIQ16" s="54"/>
      <c r="JIS16" s="54"/>
      <c r="JIU16" s="54"/>
      <c r="JIW16" s="54"/>
      <c r="JIY16" s="54"/>
      <c r="JJA16" s="54"/>
      <c r="JJC16" s="54"/>
      <c r="JJE16" s="54"/>
      <c r="JJG16" s="54"/>
      <c r="JJI16" s="54"/>
      <c r="JJK16" s="54"/>
      <c r="JJM16" s="54"/>
      <c r="JJO16" s="54"/>
      <c r="JJQ16" s="54"/>
      <c r="JJS16" s="54"/>
      <c r="JJU16" s="54"/>
      <c r="JJW16" s="54"/>
      <c r="JJY16" s="54"/>
      <c r="JKA16" s="54"/>
      <c r="JKC16" s="54"/>
      <c r="JKE16" s="54"/>
      <c r="JKG16" s="54"/>
      <c r="JKI16" s="54"/>
      <c r="JKK16" s="54"/>
      <c r="JKM16" s="54"/>
      <c r="JKO16" s="54"/>
      <c r="JKQ16" s="54"/>
      <c r="JKS16" s="54"/>
      <c r="JKU16" s="54"/>
      <c r="JKW16" s="54"/>
      <c r="JKY16" s="54"/>
      <c r="JLA16" s="54"/>
      <c r="JLC16" s="54"/>
      <c r="JLE16" s="54"/>
      <c r="JLG16" s="54"/>
      <c r="JLI16" s="54"/>
      <c r="JLK16" s="54"/>
      <c r="JLM16" s="54"/>
      <c r="JLO16" s="54"/>
      <c r="JLQ16" s="54"/>
      <c r="JLS16" s="54"/>
      <c r="JLU16" s="54"/>
      <c r="JLW16" s="54"/>
      <c r="JLY16" s="54"/>
      <c r="JMA16" s="54"/>
      <c r="JMC16" s="54"/>
      <c r="JME16" s="54"/>
      <c r="JMG16" s="54"/>
      <c r="JMI16" s="54"/>
      <c r="JMK16" s="54"/>
      <c r="JMM16" s="54"/>
      <c r="JMO16" s="54"/>
      <c r="JMQ16" s="54"/>
      <c r="JMS16" s="54"/>
      <c r="JMU16" s="54"/>
      <c r="JMW16" s="54"/>
      <c r="JMY16" s="54"/>
      <c r="JNA16" s="54"/>
      <c r="JNC16" s="54"/>
      <c r="JNE16" s="54"/>
      <c r="JNG16" s="54"/>
      <c r="JNI16" s="54"/>
      <c r="JNK16" s="54"/>
      <c r="JNM16" s="54"/>
      <c r="JNO16" s="54"/>
      <c r="JNQ16" s="54"/>
      <c r="JNS16" s="54"/>
      <c r="JNU16" s="54"/>
      <c r="JNW16" s="54"/>
      <c r="JNY16" s="54"/>
      <c r="JOA16" s="54"/>
      <c r="JOC16" s="54"/>
      <c r="JOE16" s="54"/>
      <c r="JOG16" s="54"/>
      <c r="JOI16" s="54"/>
      <c r="JOK16" s="54"/>
      <c r="JOM16" s="54"/>
      <c r="JOO16" s="54"/>
      <c r="JOQ16" s="54"/>
      <c r="JOS16" s="54"/>
      <c r="JOU16" s="54"/>
      <c r="JOW16" s="54"/>
      <c r="JOY16" s="54"/>
      <c r="JPA16" s="54"/>
      <c r="JPC16" s="54"/>
      <c r="JPE16" s="54"/>
      <c r="JPG16" s="54"/>
      <c r="JPI16" s="54"/>
      <c r="JPK16" s="54"/>
      <c r="JPM16" s="54"/>
      <c r="JPO16" s="54"/>
      <c r="JPQ16" s="54"/>
      <c r="JPS16" s="54"/>
      <c r="JPU16" s="54"/>
      <c r="JPW16" s="54"/>
      <c r="JPY16" s="54"/>
      <c r="JQA16" s="54"/>
      <c r="JQC16" s="54"/>
      <c r="JQE16" s="54"/>
      <c r="JQG16" s="54"/>
      <c r="JQI16" s="54"/>
      <c r="JQK16" s="54"/>
      <c r="JQM16" s="54"/>
      <c r="JQO16" s="54"/>
      <c r="JQQ16" s="54"/>
      <c r="JQS16" s="54"/>
      <c r="JQU16" s="54"/>
      <c r="JQW16" s="54"/>
      <c r="JQY16" s="54"/>
      <c r="JRA16" s="54"/>
      <c r="JRC16" s="54"/>
      <c r="JRE16" s="54"/>
      <c r="JRG16" s="54"/>
      <c r="JRI16" s="54"/>
      <c r="JRK16" s="54"/>
      <c r="JRM16" s="54"/>
      <c r="JRO16" s="54"/>
      <c r="JRQ16" s="54"/>
      <c r="JRS16" s="54"/>
      <c r="JRU16" s="54"/>
      <c r="JRW16" s="54"/>
      <c r="JRY16" s="54"/>
      <c r="JSA16" s="54"/>
      <c r="JSC16" s="54"/>
      <c r="JSE16" s="54"/>
      <c r="JSG16" s="54"/>
      <c r="JSI16" s="54"/>
      <c r="JSK16" s="54"/>
      <c r="JSM16" s="54"/>
      <c r="JSO16" s="54"/>
      <c r="JSQ16" s="54"/>
      <c r="JSS16" s="54"/>
      <c r="JSU16" s="54"/>
      <c r="JSW16" s="54"/>
      <c r="JSY16" s="54"/>
      <c r="JTA16" s="54"/>
      <c r="JTC16" s="54"/>
      <c r="JTE16" s="54"/>
      <c r="JTG16" s="54"/>
      <c r="JTI16" s="54"/>
      <c r="JTK16" s="54"/>
      <c r="JTM16" s="54"/>
      <c r="JTO16" s="54"/>
      <c r="JTQ16" s="54"/>
      <c r="JTS16" s="54"/>
      <c r="JTU16" s="54"/>
      <c r="JTW16" s="54"/>
      <c r="JTY16" s="54"/>
      <c r="JUA16" s="54"/>
      <c r="JUC16" s="54"/>
      <c r="JUE16" s="54"/>
      <c r="JUG16" s="54"/>
      <c r="JUI16" s="54"/>
      <c r="JUK16" s="54"/>
      <c r="JUM16" s="54"/>
      <c r="JUO16" s="54"/>
      <c r="JUQ16" s="54"/>
      <c r="JUS16" s="54"/>
      <c r="JUU16" s="54"/>
      <c r="JUW16" s="54"/>
      <c r="JUY16" s="54"/>
      <c r="JVA16" s="54"/>
      <c r="JVC16" s="54"/>
      <c r="JVE16" s="54"/>
      <c r="JVG16" s="54"/>
      <c r="JVI16" s="54"/>
      <c r="JVK16" s="54"/>
      <c r="JVM16" s="54"/>
      <c r="JVO16" s="54"/>
      <c r="JVQ16" s="54"/>
      <c r="JVS16" s="54"/>
      <c r="JVU16" s="54"/>
      <c r="JVW16" s="54"/>
      <c r="JVY16" s="54"/>
      <c r="JWA16" s="54"/>
      <c r="JWC16" s="54"/>
      <c r="JWE16" s="54"/>
      <c r="JWG16" s="54"/>
      <c r="JWI16" s="54"/>
      <c r="JWK16" s="54"/>
      <c r="JWM16" s="54"/>
      <c r="JWO16" s="54"/>
      <c r="JWQ16" s="54"/>
      <c r="JWS16" s="54"/>
      <c r="JWU16" s="54"/>
      <c r="JWW16" s="54"/>
      <c r="JWY16" s="54"/>
      <c r="JXA16" s="54"/>
      <c r="JXC16" s="54"/>
      <c r="JXE16" s="54"/>
      <c r="JXG16" s="54"/>
      <c r="JXI16" s="54"/>
      <c r="JXK16" s="54"/>
      <c r="JXM16" s="54"/>
      <c r="JXO16" s="54"/>
      <c r="JXQ16" s="54"/>
      <c r="JXS16" s="54"/>
      <c r="JXU16" s="54"/>
      <c r="JXW16" s="54"/>
      <c r="JXY16" s="54"/>
      <c r="JYA16" s="54"/>
      <c r="JYC16" s="54"/>
      <c r="JYE16" s="54"/>
      <c r="JYG16" s="54"/>
      <c r="JYI16" s="54"/>
      <c r="JYK16" s="54"/>
      <c r="JYM16" s="54"/>
      <c r="JYO16" s="54"/>
      <c r="JYQ16" s="54"/>
      <c r="JYS16" s="54"/>
      <c r="JYU16" s="54"/>
      <c r="JYW16" s="54"/>
      <c r="JYY16" s="54"/>
      <c r="JZA16" s="54"/>
      <c r="JZC16" s="54"/>
      <c r="JZE16" s="54"/>
      <c r="JZG16" s="54"/>
      <c r="JZI16" s="54"/>
      <c r="JZK16" s="54"/>
      <c r="JZM16" s="54"/>
      <c r="JZO16" s="54"/>
      <c r="JZQ16" s="54"/>
      <c r="JZS16" s="54"/>
      <c r="JZU16" s="54"/>
      <c r="JZW16" s="54"/>
      <c r="JZY16" s="54"/>
      <c r="KAA16" s="54"/>
      <c r="KAC16" s="54"/>
      <c r="KAE16" s="54"/>
      <c r="KAG16" s="54"/>
      <c r="KAI16" s="54"/>
      <c r="KAK16" s="54"/>
      <c r="KAM16" s="54"/>
      <c r="KAO16" s="54"/>
      <c r="KAQ16" s="54"/>
      <c r="KAS16" s="54"/>
      <c r="KAU16" s="54"/>
      <c r="KAW16" s="54"/>
      <c r="KAY16" s="54"/>
      <c r="KBA16" s="54"/>
      <c r="KBC16" s="54"/>
      <c r="KBE16" s="54"/>
      <c r="KBG16" s="54"/>
      <c r="KBI16" s="54"/>
      <c r="KBK16" s="54"/>
      <c r="KBM16" s="54"/>
      <c r="KBO16" s="54"/>
      <c r="KBQ16" s="54"/>
      <c r="KBS16" s="54"/>
      <c r="KBU16" s="54"/>
      <c r="KBW16" s="54"/>
      <c r="KBY16" s="54"/>
      <c r="KCA16" s="54"/>
      <c r="KCC16" s="54"/>
      <c r="KCE16" s="54"/>
      <c r="KCG16" s="54"/>
      <c r="KCI16" s="54"/>
      <c r="KCK16" s="54"/>
      <c r="KCM16" s="54"/>
      <c r="KCO16" s="54"/>
      <c r="KCQ16" s="54"/>
      <c r="KCS16" s="54"/>
      <c r="KCU16" s="54"/>
      <c r="KCW16" s="54"/>
      <c r="KCY16" s="54"/>
      <c r="KDA16" s="54"/>
      <c r="KDC16" s="54"/>
      <c r="KDE16" s="54"/>
      <c r="KDG16" s="54"/>
      <c r="KDI16" s="54"/>
      <c r="KDK16" s="54"/>
      <c r="KDM16" s="54"/>
      <c r="KDO16" s="54"/>
      <c r="KDQ16" s="54"/>
      <c r="KDS16" s="54"/>
      <c r="KDU16" s="54"/>
      <c r="KDW16" s="54"/>
      <c r="KDY16" s="54"/>
      <c r="KEA16" s="54"/>
      <c r="KEC16" s="54"/>
      <c r="KEE16" s="54"/>
      <c r="KEG16" s="54"/>
      <c r="KEI16" s="54"/>
      <c r="KEK16" s="54"/>
      <c r="KEM16" s="54"/>
      <c r="KEO16" s="54"/>
      <c r="KEQ16" s="54"/>
      <c r="KES16" s="54"/>
      <c r="KEU16" s="54"/>
      <c r="KEW16" s="54"/>
      <c r="KEY16" s="54"/>
      <c r="KFA16" s="54"/>
      <c r="KFC16" s="54"/>
      <c r="KFE16" s="54"/>
      <c r="KFG16" s="54"/>
      <c r="KFI16" s="54"/>
      <c r="KFK16" s="54"/>
      <c r="KFM16" s="54"/>
      <c r="KFO16" s="54"/>
      <c r="KFQ16" s="54"/>
      <c r="KFS16" s="54"/>
      <c r="KFU16" s="54"/>
      <c r="KFW16" s="54"/>
      <c r="KFY16" s="54"/>
      <c r="KGA16" s="54"/>
      <c r="KGC16" s="54"/>
      <c r="KGE16" s="54"/>
      <c r="KGG16" s="54"/>
      <c r="KGI16" s="54"/>
      <c r="KGK16" s="54"/>
      <c r="KGM16" s="54"/>
      <c r="KGO16" s="54"/>
      <c r="KGQ16" s="54"/>
      <c r="KGS16" s="54"/>
      <c r="KGU16" s="54"/>
      <c r="KGW16" s="54"/>
      <c r="KGY16" s="54"/>
      <c r="KHA16" s="54"/>
      <c r="KHC16" s="54"/>
      <c r="KHE16" s="54"/>
      <c r="KHG16" s="54"/>
      <c r="KHI16" s="54"/>
      <c r="KHK16" s="54"/>
      <c r="KHM16" s="54"/>
      <c r="KHO16" s="54"/>
      <c r="KHQ16" s="54"/>
      <c r="KHS16" s="54"/>
      <c r="KHU16" s="54"/>
      <c r="KHW16" s="54"/>
      <c r="KHY16" s="54"/>
      <c r="KIA16" s="54"/>
      <c r="KIC16" s="54"/>
      <c r="KIE16" s="54"/>
      <c r="KIG16" s="54"/>
      <c r="KII16" s="54"/>
      <c r="KIK16" s="54"/>
      <c r="KIM16" s="54"/>
      <c r="KIO16" s="54"/>
      <c r="KIQ16" s="54"/>
      <c r="KIS16" s="54"/>
      <c r="KIU16" s="54"/>
      <c r="KIW16" s="54"/>
      <c r="KIY16" s="54"/>
      <c r="KJA16" s="54"/>
      <c r="KJC16" s="54"/>
      <c r="KJE16" s="54"/>
      <c r="KJG16" s="54"/>
      <c r="KJI16" s="54"/>
      <c r="KJK16" s="54"/>
      <c r="KJM16" s="54"/>
      <c r="KJO16" s="54"/>
      <c r="KJQ16" s="54"/>
      <c r="KJS16" s="54"/>
      <c r="KJU16" s="54"/>
      <c r="KJW16" s="54"/>
      <c r="KJY16" s="54"/>
      <c r="KKA16" s="54"/>
      <c r="KKC16" s="54"/>
      <c r="KKE16" s="54"/>
      <c r="KKG16" s="54"/>
      <c r="KKI16" s="54"/>
      <c r="KKK16" s="54"/>
      <c r="KKM16" s="54"/>
      <c r="KKO16" s="54"/>
      <c r="KKQ16" s="54"/>
      <c r="KKS16" s="54"/>
      <c r="KKU16" s="54"/>
      <c r="KKW16" s="54"/>
      <c r="KKY16" s="54"/>
      <c r="KLA16" s="54"/>
      <c r="KLC16" s="54"/>
      <c r="KLE16" s="54"/>
      <c r="KLG16" s="54"/>
      <c r="KLI16" s="54"/>
      <c r="KLK16" s="54"/>
      <c r="KLM16" s="54"/>
      <c r="KLO16" s="54"/>
      <c r="KLQ16" s="54"/>
      <c r="KLS16" s="54"/>
      <c r="KLU16" s="54"/>
      <c r="KLW16" s="54"/>
      <c r="KLY16" s="54"/>
      <c r="KMA16" s="54"/>
      <c r="KMC16" s="54"/>
      <c r="KME16" s="54"/>
      <c r="KMG16" s="54"/>
      <c r="KMI16" s="54"/>
      <c r="KMK16" s="54"/>
      <c r="KMM16" s="54"/>
      <c r="KMO16" s="54"/>
      <c r="KMQ16" s="54"/>
      <c r="KMS16" s="54"/>
      <c r="KMU16" s="54"/>
      <c r="KMW16" s="54"/>
      <c r="KMY16" s="54"/>
      <c r="KNA16" s="54"/>
      <c r="KNC16" s="54"/>
      <c r="KNE16" s="54"/>
      <c r="KNG16" s="54"/>
      <c r="KNI16" s="54"/>
      <c r="KNK16" s="54"/>
      <c r="KNM16" s="54"/>
      <c r="KNO16" s="54"/>
      <c r="KNQ16" s="54"/>
      <c r="KNS16" s="54"/>
      <c r="KNU16" s="54"/>
      <c r="KNW16" s="54"/>
      <c r="KNY16" s="54"/>
      <c r="KOA16" s="54"/>
      <c r="KOC16" s="54"/>
      <c r="KOE16" s="54"/>
      <c r="KOG16" s="54"/>
      <c r="KOI16" s="54"/>
      <c r="KOK16" s="54"/>
      <c r="KOM16" s="54"/>
      <c r="KOO16" s="54"/>
      <c r="KOQ16" s="54"/>
      <c r="KOS16" s="54"/>
      <c r="KOU16" s="54"/>
      <c r="KOW16" s="54"/>
      <c r="KOY16" s="54"/>
      <c r="KPA16" s="54"/>
      <c r="KPC16" s="54"/>
      <c r="KPE16" s="54"/>
      <c r="KPG16" s="54"/>
      <c r="KPI16" s="54"/>
      <c r="KPK16" s="54"/>
      <c r="KPM16" s="54"/>
      <c r="KPO16" s="54"/>
      <c r="KPQ16" s="54"/>
      <c r="KPS16" s="54"/>
      <c r="KPU16" s="54"/>
      <c r="KPW16" s="54"/>
      <c r="KPY16" s="54"/>
      <c r="KQA16" s="54"/>
      <c r="KQC16" s="54"/>
      <c r="KQE16" s="54"/>
      <c r="KQG16" s="54"/>
      <c r="KQI16" s="54"/>
      <c r="KQK16" s="54"/>
      <c r="KQM16" s="54"/>
      <c r="KQO16" s="54"/>
      <c r="KQQ16" s="54"/>
      <c r="KQS16" s="54"/>
      <c r="KQU16" s="54"/>
      <c r="KQW16" s="54"/>
      <c r="KQY16" s="54"/>
      <c r="KRA16" s="54"/>
      <c r="KRC16" s="54"/>
      <c r="KRE16" s="54"/>
      <c r="KRG16" s="54"/>
      <c r="KRI16" s="54"/>
      <c r="KRK16" s="54"/>
      <c r="KRM16" s="54"/>
      <c r="KRO16" s="54"/>
      <c r="KRQ16" s="54"/>
      <c r="KRS16" s="54"/>
      <c r="KRU16" s="54"/>
      <c r="KRW16" s="54"/>
      <c r="KRY16" s="54"/>
      <c r="KSA16" s="54"/>
      <c r="KSC16" s="54"/>
      <c r="KSE16" s="54"/>
      <c r="KSG16" s="54"/>
      <c r="KSI16" s="54"/>
      <c r="KSK16" s="54"/>
      <c r="KSM16" s="54"/>
      <c r="KSO16" s="54"/>
      <c r="KSQ16" s="54"/>
      <c r="KSS16" s="54"/>
      <c r="KSU16" s="54"/>
      <c r="KSW16" s="54"/>
      <c r="KSY16" s="54"/>
      <c r="KTA16" s="54"/>
      <c r="KTC16" s="54"/>
      <c r="KTE16" s="54"/>
      <c r="KTG16" s="54"/>
      <c r="KTI16" s="54"/>
      <c r="KTK16" s="54"/>
      <c r="KTM16" s="54"/>
      <c r="KTO16" s="54"/>
      <c r="KTQ16" s="54"/>
      <c r="KTS16" s="54"/>
      <c r="KTU16" s="54"/>
      <c r="KTW16" s="54"/>
      <c r="KTY16" s="54"/>
      <c r="KUA16" s="54"/>
      <c r="KUC16" s="54"/>
      <c r="KUE16" s="54"/>
      <c r="KUG16" s="54"/>
      <c r="KUI16" s="54"/>
      <c r="KUK16" s="54"/>
      <c r="KUM16" s="54"/>
      <c r="KUO16" s="54"/>
      <c r="KUQ16" s="54"/>
      <c r="KUS16" s="54"/>
      <c r="KUU16" s="54"/>
      <c r="KUW16" s="54"/>
      <c r="KUY16" s="54"/>
      <c r="KVA16" s="54"/>
      <c r="KVC16" s="54"/>
      <c r="KVE16" s="54"/>
      <c r="KVG16" s="54"/>
      <c r="KVI16" s="54"/>
      <c r="KVK16" s="54"/>
      <c r="KVM16" s="54"/>
      <c r="KVO16" s="54"/>
      <c r="KVQ16" s="54"/>
      <c r="KVS16" s="54"/>
      <c r="KVU16" s="54"/>
      <c r="KVW16" s="54"/>
      <c r="KVY16" s="54"/>
      <c r="KWA16" s="54"/>
      <c r="KWC16" s="54"/>
      <c r="KWE16" s="54"/>
      <c r="KWG16" s="54"/>
      <c r="KWI16" s="54"/>
      <c r="KWK16" s="54"/>
      <c r="KWM16" s="54"/>
      <c r="KWO16" s="54"/>
      <c r="KWQ16" s="54"/>
      <c r="KWS16" s="54"/>
      <c r="KWU16" s="54"/>
      <c r="KWW16" s="54"/>
      <c r="KWY16" s="54"/>
      <c r="KXA16" s="54"/>
      <c r="KXC16" s="54"/>
      <c r="KXE16" s="54"/>
      <c r="KXG16" s="54"/>
      <c r="KXI16" s="54"/>
      <c r="KXK16" s="54"/>
      <c r="KXM16" s="54"/>
      <c r="KXO16" s="54"/>
      <c r="KXQ16" s="54"/>
      <c r="KXS16" s="54"/>
      <c r="KXU16" s="54"/>
      <c r="KXW16" s="54"/>
      <c r="KXY16" s="54"/>
      <c r="KYA16" s="54"/>
      <c r="KYC16" s="54"/>
      <c r="KYE16" s="54"/>
      <c r="KYG16" s="54"/>
      <c r="KYI16" s="54"/>
      <c r="KYK16" s="54"/>
      <c r="KYM16" s="54"/>
      <c r="KYO16" s="54"/>
      <c r="KYQ16" s="54"/>
      <c r="KYS16" s="54"/>
      <c r="KYU16" s="54"/>
      <c r="KYW16" s="54"/>
      <c r="KYY16" s="54"/>
      <c r="KZA16" s="54"/>
      <c r="KZC16" s="54"/>
      <c r="KZE16" s="54"/>
      <c r="KZG16" s="54"/>
      <c r="KZI16" s="54"/>
      <c r="KZK16" s="54"/>
      <c r="KZM16" s="54"/>
      <c r="KZO16" s="54"/>
      <c r="KZQ16" s="54"/>
      <c r="KZS16" s="54"/>
      <c r="KZU16" s="54"/>
      <c r="KZW16" s="54"/>
      <c r="KZY16" s="54"/>
      <c r="LAA16" s="54"/>
      <c r="LAC16" s="54"/>
      <c r="LAE16" s="54"/>
      <c r="LAG16" s="54"/>
      <c r="LAI16" s="54"/>
      <c r="LAK16" s="54"/>
      <c r="LAM16" s="54"/>
      <c r="LAO16" s="54"/>
      <c r="LAQ16" s="54"/>
      <c r="LAS16" s="54"/>
      <c r="LAU16" s="54"/>
      <c r="LAW16" s="54"/>
      <c r="LAY16" s="54"/>
      <c r="LBA16" s="54"/>
      <c r="LBC16" s="54"/>
      <c r="LBE16" s="54"/>
      <c r="LBG16" s="54"/>
      <c r="LBI16" s="54"/>
      <c r="LBK16" s="54"/>
      <c r="LBM16" s="54"/>
      <c r="LBO16" s="54"/>
      <c r="LBQ16" s="54"/>
      <c r="LBS16" s="54"/>
      <c r="LBU16" s="54"/>
      <c r="LBW16" s="54"/>
      <c r="LBY16" s="54"/>
      <c r="LCA16" s="54"/>
      <c r="LCC16" s="54"/>
      <c r="LCE16" s="54"/>
      <c r="LCG16" s="54"/>
      <c r="LCI16" s="54"/>
      <c r="LCK16" s="54"/>
      <c r="LCM16" s="54"/>
      <c r="LCO16" s="54"/>
      <c r="LCQ16" s="54"/>
      <c r="LCS16" s="54"/>
      <c r="LCU16" s="54"/>
      <c r="LCW16" s="54"/>
      <c r="LCY16" s="54"/>
      <c r="LDA16" s="54"/>
      <c r="LDC16" s="54"/>
      <c r="LDE16" s="54"/>
      <c r="LDG16" s="54"/>
      <c r="LDI16" s="54"/>
      <c r="LDK16" s="54"/>
      <c r="LDM16" s="54"/>
      <c r="LDO16" s="54"/>
      <c r="LDQ16" s="54"/>
      <c r="LDS16" s="54"/>
      <c r="LDU16" s="54"/>
      <c r="LDW16" s="54"/>
      <c r="LDY16" s="54"/>
      <c r="LEA16" s="54"/>
      <c r="LEC16" s="54"/>
      <c r="LEE16" s="54"/>
      <c r="LEG16" s="54"/>
      <c r="LEI16" s="54"/>
      <c r="LEK16" s="54"/>
      <c r="LEM16" s="54"/>
      <c r="LEO16" s="54"/>
      <c r="LEQ16" s="54"/>
      <c r="LES16" s="54"/>
      <c r="LEU16" s="54"/>
      <c r="LEW16" s="54"/>
      <c r="LEY16" s="54"/>
      <c r="LFA16" s="54"/>
      <c r="LFC16" s="54"/>
      <c r="LFE16" s="54"/>
      <c r="LFG16" s="54"/>
      <c r="LFI16" s="54"/>
      <c r="LFK16" s="54"/>
      <c r="LFM16" s="54"/>
      <c r="LFO16" s="54"/>
      <c r="LFQ16" s="54"/>
      <c r="LFS16" s="54"/>
      <c r="LFU16" s="54"/>
      <c r="LFW16" s="54"/>
      <c r="LFY16" s="54"/>
      <c r="LGA16" s="54"/>
      <c r="LGC16" s="54"/>
      <c r="LGE16" s="54"/>
      <c r="LGG16" s="54"/>
      <c r="LGI16" s="54"/>
      <c r="LGK16" s="54"/>
      <c r="LGM16" s="54"/>
      <c r="LGO16" s="54"/>
      <c r="LGQ16" s="54"/>
      <c r="LGS16" s="54"/>
      <c r="LGU16" s="54"/>
      <c r="LGW16" s="54"/>
      <c r="LGY16" s="54"/>
      <c r="LHA16" s="54"/>
      <c r="LHC16" s="54"/>
      <c r="LHE16" s="54"/>
      <c r="LHG16" s="54"/>
      <c r="LHI16" s="54"/>
      <c r="LHK16" s="54"/>
      <c r="LHM16" s="54"/>
      <c r="LHO16" s="54"/>
      <c r="LHQ16" s="54"/>
      <c r="LHS16" s="54"/>
      <c r="LHU16" s="54"/>
      <c r="LHW16" s="54"/>
      <c r="LHY16" s="54"/>
      <c r="LIA16" s="54"/>
      <c r="LIC16" s="54"/>
      <c r="LIE16" s="54"/>
      <c r="LIG16" s="54"/>
      <c r="LII16" s="54"/>
      <c r="LIK16" s="54"/>
      <c r="LIM16" s="54"/>
      <c r="LIO16" s="54"/>
      <c r="LIQ16" s="54"/>
      <c r="LIS16" s="54"/>
      <c r="LIU16" s="54"/>
      <c r="LIW16" s="54"/>
      <c r="LIY16" s="54"/>
      <c r="LJA16" s="54"/>
      <c r="LJC16" s="54"/>
      <c r="LJE16" s="54"/>
      <c r="LJG16" s="54"/>
      <c r="LJI16" s="54"/>
      <c r="LJK16" s="54"/>
      <c r="LJM16" s="54"/>
      <c r="LJO16" s="54"/>
      <c r="LJQ16" s="54"/>
      <c r="LJS16" s="54"/>
      <c r="LJU16" s="54"/>
      <c r="LJW16" s="54"/>
      <c r="LJY16" s="54"/>
      <c r="LKA16" s="54"/>
      <c r="LKC16" s="54"/>
      <c r="LKE16" s="54"/>
      <c r="LKG16" s="54"/>
      <c r="LKI16" s="54"/>
      <c r="LKK16" s="54"/>
      <c r="LKM16" s="54"/>
      <c r="LKO16" s="54"/>
      <c r="LKQ16" s="54"/>
      <c r="LKS16" s="54"/>
      <c r="LKU16" s="54"/>
      <c r="LKW16" s="54"/>
      <c r="LKY16" s="54"/>
      <c r="LLA16" s="54"/>
      <c r="LLC16" s="54"/>
      <c r="LLE16" s="54"/>
      <c r="LLG16" s="54"/>
      <c r="LLI16" s="54"/>
      <c r="LLK16" s="54"/>
      <c r="LLM16" s="54"/>
      <c r="LLO16" s="54"/>
      <c r="LLQ16" s="54"/>
      <c r="LLS16" s="54"/>
      <c r="LLU16" s="54"/>
      <c r="LLW16" s="54"/>
      <c r="LLY16" s="54"/>
      <c r="LMA16" s="54"/>
      <c r="LMC16" s="54"/>
      <c r="LME16" s="54"/>
      <c r="LMG16" s="54"/>
      <c r="LMI16" s="54"/>
      <c r="LMK16" s="54"/>
      <c r="LMM16" s="54"/>
      <c r="LMO16" s="54"/>
      <c r="LMQ16" s="54"/>
      <c r="LMS16" s="54"/>
      <c r="LMU16" s="54"/>
      <c r="LMW16" s="54"/>
      <c r="LMY16" s="54"/>
      <c r="LNA16" s="54"/>
      <c r="LNC16" s="54"/>
      <c r="LNE16" s="54"/>
      <c r="LNG16" s="54"/>
      <c r="LNI16" s="54"/>
      <c r="LNK16" s="54"/>
      <c r="LNM16" s="54"/>
      <c r="LNO16" s="54"/>
      <c r="LNQ16" s="54"/>
      <c r="LNS16" s="54"/>
      <c r="LNU16" s="54"/>
      <c r="LNW16" s="54"/>
      <c r="LNY16" s="54"/>
      <c r="LOA16" s="54"/>
      <c r="LOC16" s="54"/>
      <c r="LOE16" s="54"/>
      <c r="LOG16" s="54"/>
      <c r="LOI16" s="54"/>
      <c r="LOK16" s="54"/>
      <c r="LOM16" s="54"/>
      <c r="LOO16" s="54"/>
      <c r="LOQ16" s="54"/>
      <c r="LOS16" s="54"/>
      <c r="LOU16" s="54"/>
      <c r="LOW16" s="54"/>
      <c r="LOY16" s="54"/>
      <c r="LPA16" s="54"/>
      <c r="LPC16" s="54"/>
      <c r="LPE16" s="54"/>
      <c r="LPG16" s="54"/>
      <c r="LPI16" s="54"/>
      <c r="LPK16" s="54"/>
      <c r="LPM16" s="54"/>
      <c r="LPO16" s="54"/>
      <c r="LPQ16" s="54"/>
      <c r="LPS16" s="54"/>
      <c r="LPU16" s="54"/>
      <c r="LPW16" s="54"/>
      <c r="LPY16" s="54"/>
      <c r="LQA16" s="54"/>
      <c r="LQC16" s="54"/>
      <c r="LQE16" s="54"/>
      <c r="LQG16" s="54"/>
      <c r="LQI16" s="54"/>
      <c r="LQK16" s="54"/>
      <c r="LQM16" s="54"/>
      <c r="LQO16" s="54"/>
      <c r="LQQ16" s="54"/>
      <c r="LQS16" s="54"/>
      <c r="LQU16" s="54"/>
      <c r="LQW16" s="54"/>
      <c r="LQY16" s="54"/>
      <c r="LRA16" s="54"/>
      <c r="LRC16" s="54"/>
      <c r="LRE16" s="54"/>
      <c r="LRG16" s="54"/>
      <c r="LRI16" s="54"/>
      <c r="LRK16" s="54"/>
      <c r="LRM16" s="54"/>
      <c r="LRO16" s="54"/>
      <c r="LRQ16" s="54"/>
      <c r="LRS16" s="54"/>
      <c r="LRU16" s="54"/>
      <c r="LRW16" s="54"/>
      <c r="LRY16" s="54"/>
      <c r="LSA16" s="54"/>
      <c r="LSC16" s="54"/>
      <c r="LSE16" s="54"/>
      <c r="LSG16" s="54"/>
      <c r="LSI16" s="54"/>
      <c r="LSK16" s="54"/>
      <c r="LSM16" s="54"/>
      <c r="LSO16" s="54"/>
      <c r="LSQ16" s="54"/>
      <c r="LSS16" s="54"/>
      <c r="LSU16" s="54"/>
      <c r="LSW16" s="54"/>
      <c r="LSY16" s="54"/>
      <c r="LTA16" s="54"/>
      <c r="LTC16" s="54"/>
      <c r="LTE16" s="54"/>
      <c r="LTG16" s="54"/>
      <c r="LTI16" s="54"/>
      <c r="LTK16" s="54"/>
      <c r="LTM16" s="54"/>
      <c r="LTO16" s="54"/>
      <c r="LTQ16" s="54"/>
      <c r="LTS16" s="54"/>
      <c r="LTU16" s="54"/>
      <c r="LTW16" s="54"/>
      <c r="LTY16" s="54"/>
      <c r="LUA16" s="54"/>
      <c r="LUC16" s="54"/>
      <c r="LUE16" s="54"/>
      <c r="LUG16" s="54"/>
      <c r="LUI16" s="54"/>
      <c r="LUK16" s="54"/>
      <c r="LUM16" s="54"/>
      <c r="LUO16" s="54"/>
      <c r="LUQ16" s="54"/>
      <c r="LUS16" s="54"/>
      <c r="LUU16" s="54"/>
      <c r="LUW16" s="54"/>
      <c r="LUY16" s="54"/>
      <c r="LVA16" s="54"/>
      <c r="LVC16" s="54"/>
      <c r="LVE16" s="54"/>
      <c r="LVG16" s="54"/>
      <c r="LVI16" s="54"/>
      <c r="LVK16" s="54"/>
      <c r="LVM16" s="54"/>
      <c r="LVO16" s="54"/>
      <c r="LVQ16" s="54"/>
      <c r="LVS16" s="54"/>
      <c r="LVU16" s="54"/>
      <c r="LVW16" s="54"/>
      <c r="LVY16" s="54"/>
      <c r="LWA16" s="54"/>
      <c r="LWC16" s="54"/>
      <c r="LWE16" s="54"/>
      <c r="LWG16" s="54"/>
      <c r="LWI16" s="54"/>
      <c r="LWK16" s="54"/>
      <c r="LWM16" s="54"/>
      <c r="LWO16" s="54"/>
      <c r="LWQ16" s="54"/>
      <c r="LWS16" s="54"/>
      <c r="LWU16" s="54"/>
      <c r="LWW16" s="54"/>
      <c r="LWY16" s="54"/>
      <c r="LXA16" s="54"/>
      <c r="LXC16" s="54"/>
      <c r="LXE16" s="54"/>
      <c r="LXG16" s="54"/>
      <c r="LXI16" s="54"/>
      <c r="LXK16" s="54"/>
      <c r="LXM16" s="54"/>
      <c r="LXO16" s="54"/>
      <c r="LXQ16" s="54"/>
      <c r="LXS16" s="54"/>
      <c r="LXU16" s="54"/>
      <c r="LXW16" s="54"/>
      <c r="LXY16" s="54"/>
      <c r="LYA16" s="54"/>
      <c r="LYC16" s="54"/>
      <c r="LYE16" s="54"/>
      <c r="LYG16" s="54"/>
      <c r="LYI16" s="54"/>
      <c r="LYK16" s="54"/>
      <c r="LYM16" s="54"/>
      <c r="LYO16" s="54"/>
      <c r="LYQ16" s="54"/>
      <c r="LYS16" s="54"/>
      <c r="LYU16" s="54"/>
      <c r="LYW16" s="54"/>
      <c r="LYY16" s="54"/>
      <c r="LZA16" s="54"/>
      <c r="LZC16" s="54"/>
      <c r="LZE16" s="54"/>
      <c r="LZG16" s="54"/>
      <c r="LZI16" s="54"/>
      <c r="LZK16" s="54"/>
      <c r="LZM16" s="54"/>
      <c r="LZO16" s="54"/>
      <c r="LZQ16" s="54"/>
      <c r="LZS16" s="54"/>
      <c r="LZU16" s="54"/>
      <c r="LZW16" s="54"/>
      <c r="LZY16" s="54"/>
      <c r="MAA16" s="54"/>
      <c r="MAC16" s="54"/>
      <c r="MAE16" s="54"/>
      <c r="MAG16" s="54"/>
      <c r="MAI16" s="54"/>
      <c r="MAK16" s="54"/>
      <c r="MAM16" s="54"/>
      <c r="MAO16" s="54"/>
      <c r="MAQ16" s="54"/>
      <c r="MAS16" s="54"/>
      <c r="MAU16" s="54"/>
      <c r="MAW16" s="54"/>
      <c r="MAY16" s="54"/>
      <c r="MBA16" s="54"/>
      <c r="MBC16" s="54"/>
      <c r="MBE16" s="54"/>
      <c r="MBG16" s="54"/>
      <c r="MBI16" s="54"/>
      <c r="MBK16" s="54"/>
      <c r="MBM16" s="54"/>
      <c r="MBO16" s="54"/>
      <c r="MBQ16" s="54"/>
      <c r="MBS16" s="54"/>
      <c r="MBU16" s="54"/>
      <c r="MBW16" s="54"/>
      <c r="MBY16" s="54"/>
      <c r="MCA16" s="54"/>
      <c r="MCC16" s="54"/>
      <c r="MCE16" s="54"/>
      <c r="MCG16" s="54"/>
      <c r="MCI16" s="54"/>
      <c r="MCK16" s="54"/>
      <c r="MCM16" s="54"/>
      <c r="MCO16" s="54"/>
      <c r="MCQ16" s="54"/>
      <c r="MCS16" s="54"/>
      <c r="MCU16" s="54"/>
      <c r="MCW16" s="54"/>
      <c r="MCY16" s="54"/>
      <c r="MDA16" s="54"/>
      <c r="MDC16" s="54"/>
      <c r="MDE16" s="54"/>
      <c r="MDG16" s="54"/>
      <c r="MDI16" s="54"/>
      <c r="MDK16" s="54"/>
      <c r="MDM16" s="54"/>
      <c r="MDO16" s="54"/>
      <c r="MDQ16" s="54"/>
      <c r="MDS16" s="54"/>
      <c r="MDU16" s="54"/>
      <c r="MDW16" s="54"/>
      <c r="MDY16" s="54"/>
      <c r="MEA16" s="54"/>
      <c r="MEC16" s="54"/>
      <c r="MEE16" s="54"/>
      <c r="MEG16" s="54"/>
      <c r="MEI16" s="54"/>
      <c r="MEK16" s="54"/>
      <c r="MEM16" s="54"/>
      <c r="MEO16" s="54"/>
      <c r="MEQ16" s="54"/>
      <c r="MES16" s="54"/>
      <c r="MEU16" s="54"/>
      <c r="MEW16" s="54"/>
      <c r="MEY16" s="54"/>
      <c r="MFA16" s="54"/>
      <c r="MFC16" s="54"/>
      <c r="MFE16" s="54"/>
      <c r="MFG16" s="54"/>
      <c r="MFI16" s="54"/>
      <c r="MFK16" s="54"/>
      <c r="MFM16" s="54"/>
      <c r="MFO16" s="54"/>
      <c r="MFQ16" s="54"/>
      <c r="MFS16" s="54"/>
      <c r="MFU16" s="54"/>
      <c r="MFW16" s="54"/>
      <c r="MFY16" s="54"/>
      <c r="MGA16" s="54"/>
      <c r="MGC16" s="54"/>
      <c r="MGE16" s="54"/>
      <c r="MGG16" s="54"/>
      <c r="MGI16" s="54"/>
      <c r="MGK16" s="54"/>
      <c r="MGM16" s="54"/>
      <c r="MGO16" s="54"/>
      <c r="MGQ16" s="54"/>
      <c r="MGS16" s="54"/>
      <c r="MGU16" s="54"/>
      <c r="MGW16" s="54"/>
      <c r="MGY16" s="54"/>
      <c r="MHA16" s="54"/>
      <c r="MHC16" s="54"/>
      <c r="MHE16" s="54"/>
      <c r="MHG16" s="54"/>
      <c r="MHI16" s="54"/>
      <c r="MHK16" s="54"/>
      <c r="MHM16" s="54"/>
      <c r="MHO16" s="54"/>
      <c r="MHQ16" s="54"/>
      <c r="MHS16" s="54"/>
      <c r="MHU16" s="54"/>
      <c r="MHW16" s="54"/>
      <c r="MHY16" s="54"/>
      <c r="MIA16" s="54"/>
      <c r="MIC16" s="54"/>
      <c r="MIE16" s="54"/>
      <c r="MIG16" s="54"/>
      <c r="MII16" s="54"/>
      <c r="MIK16" s="54"/>
      <c r="MIM16" s="54"/>
      <c r="MIO16" s="54"/>
      <c r="MIQ16" s="54"/>
      <c r="MIS16" s="54"/>
      <c r="MIU16" s="54"/>
      <c r="MIW16" s="54"/>
      <c r="MIY16" s="54"/>
      <c r="MJA16" s="54"/>
      <c r="MJC16" s="54"/>
      <c r="MJE16" s="54"/>
      <c r="MJG16" s="54"/>
      <c r="MJI16" s="54"/>
      <c r="MJK16" s="54"/>
      <c r="MJM16" s="54"/>
      <c r="MJO16" s="54"/>
      <c r="MJQ16" s="54"/>
      <c r="MJS16" s="54"/>
      <c r="MJU16" s="54"/>
      <c r="MJW16" s="54"/>
      <c r="MJY16" s="54"/>
      <c r="MKA16" s="54"/>
      <c r="MKC16" s="54"/>
      <c r="MKE16" s="54"/>
      <c r="MKG16" s="54"/>
      <c r="MKI16" s="54"/>
      <c r="MKK16" s="54"/>
      <c r="MKM16" s="54"/>
      <c r="MKO16" s="54"/>
      <c r="MKQ16" s="54"/>
      <c r="MKS16" s="54"/>
      <c r="MKU16" s="54"/>
      <c r="MKW16" s="54"/>
      <c r="MKY16" s="54"/>
      <c r="MLA16" s="54"/>
      <c r="MLC16" s="54"/>
      <c r="MLE16" s="54"/>
      <c r="MLG16" s="54"/>
      <c r="MLI16" s="54"/>
      <c r="MLK16" s="54"/>
      <c r="MLM16" s="54"/>
      <c r="MLO16" s="54"/>
      <c r="MLQ16" s="54"/>
      <c r="MLS16" s="54"/>
      <c r="MLU16" s="54"/>
      <c r="MLW16" s="54"/>
      <c r="MLY16" s="54"/>
      <c r="MMA16" s="54"/>
      <c r="MMC16" s="54"/>
      <c r="MME16" s="54"/>
      <c r="MMG16" s="54"/>
      <c r="MMI16" s="54"/>
      <c r="MMK16" s="54"/>
      <c r="MMM16" s="54"/>
      <c r="MMO16" s="54"/>
      <c r="MMQ16" s="54"/>
      <c r="MMS16" s="54"/>
      <c r="MMU16" s="54"/>
      <c r="MMW16" s="54"/>
      <c r="MMY16" s="54"/>
      <c r="MNA16" s="54"/>
      <c r="MNC16" s="54"/>
      <c r="MNE16" s="54"/>
      <c r="MNG16" s="54"/>
      <c r="MNI16" s="54"/>
      <c r="MNK16" s="54"/>
      <c r="MNM16" s="54"/>
      <c r="MNO16" s="54"/>
      <c r="MNQ16" s="54"/>
      <c r="MNS16" s="54"/>
      <c r="MNU16" s="54"/>
      <c r="MNW16" s="54"/>
      <c r="MNY16" s="54"/>
      <c r="MOA16" s="54"/>
      <c r="MOC16" s="54"/>
      <c r="MOE16" s="54"/>
      <c r="MOG16" s="54"/>
      <c r="MOI16" s="54"/>
      <c r="MOK16" s="54"/>
      <c r="MOM16" s="54"/>
      <c r="MOO16" s="54"/>
      <c r="MOQ16" s="54"/>
      <c r="MOS16" s="54"/>
      <c r="MOU16" s="54"/>
      <c r="MOW16" s="54"/>
      <c r="MOY16" s="54"/>
      <c r="MPA16" s="54"/>
      <c r="MPC16" s="54"/>
      <c r="MPE16" s="54"/>
      <c r="MPG16" s="54"/>
      <c r="MPI16" s="54"/>
      <c r="MPK16" s="54"/>
      <c r="MPM16" s="54"/>
      <c r="MPO16" s="54"/>
      <c r="MPQ16" s="54"/>
      <c r="MPS16" s="54"/>
      <c r="MPU16" s="54"/>
      <c r="MPW16" s="54"/>
      <c r="MPY16" s="54"/>
      <c r="MQA16" s="54"/>
      <c r="MQC16" s="54"/>
      <c r="MQE16" s="54"/>
      <c r="MQG16" s="54"/>
      <c r="MQI16" s="54"/>
      <c r="MQK16" s="54"/>
      <c r="MQM16" s="54"/>
      <c r="MQO16" s="54"/>
      <c r="MQQ16" s="54"/>
      <c r="MQS16" s="54"/>
      <c r="MQU16" s="54"/>
      <c r="MQW16" s="54"/>
      <c r="MQY16" s="54"/>
      <c r="MRA16" s="54"/>
      <c r="MRC16" s="54"/>
      <c r="MRE16" s="54"/>
      <c r="MRG16" s="54"/>
      <c r="MRI16" s="54"/>
      <c r="MRK16" s="54"/>
      <c r="MRM16" s="54"/>
      <c r="MRO16" s="54"/>
      <c r="MRQ16" s="54"/>
      <c r="MRS16" s="54"/>
      <c r="MRU16" s="54"/>
      <c r="MRW16" s="54"/>
      <c r="MRY16" s="54"/>
      <c r="MSA16" s="54"/>
      <c r="MSC16" s="54"/>
      <c r="MSE16" s="54"/>
      <c r="MSG16" s="54"/>
      <c r="MSI16" s="54"/>
      <c r="MSK16" s="54"/>
      <c r="MSM16" s="54"/>
      <c r="MSO16" s="54"/>
      <c r="MSQ16" s="54"/>
      <c r="MSS16" s="54"/>
      <c r="MSU16" s="54"/>
      <c r="MSW16" s="54"/>
      <c r="MSY16" s="54"/>
      <c r="MTA16" s="54"/>
      <c r="MTC16" s="54"/>
      <c r="MTE16" s="54"/>
      <c r="MTG16" s="54"/>
      <c r="MTI16" s="54"/>
      <c r="MTK16" s="54"/>
      <c r="MTM16" s="54"/>
      <c r="MTO16" s="54"/>
      <c r="MTQ16" s="54"/>
      <c r="MTS16" s="54"/>
      <c r="MTU16" s="54"/>
      <c r="MTW16" s="54"/>
      <c r="MTY16" s="54"/>
      <c r="MUA16" s="54"/>
      <c r="MUC16" s="54"/>
      <c r="MUE16" s="54"/>
      <c r="MUG16" s="54"/>
      <c r="MUI16" s="54"/>
      <c r="MUK16" s="54"/>
      <c r="MUM16" s="54"/>
      <c r="MUO16" s="54"/>
      <c r="MUQ16" s="54"/>
      <c r="MUS16" s="54"/>
      <c r="MUU16" s="54"/>
      <c r="MUW16" s="54"/>
      <c r="MUY16" s="54"/>
      <c r="MVA16" s="54"/>
      <c r="MVC16" s="54"/>
      <c r="MVE16" s="54"/>
      <c r="MVG16" s="54"/>
      <c r="MVI16" s="54"/>
      <c r="MVK16" s="54"/>
      <c r="MVM16" s="54"/>
      <c r="MVO16" s="54"/>
      <c r="MVQ16" s="54"/>
      <c r="MVS16" s="54"/>
      <c r="MVU16" s="54"/>
      <c r="MVW16" s="54"/>
      <c r="MVY16" s="54"/>
      <c r="MWA16" s="54"/>
      <c r="MWC16" s="54"/>
      <c r="MWE16" s="54"/>
      <c r="MWG16" s="54"/>
      <c r="MWI16" s="54"/>
      <c r="MWK16" s="54"/>
      <c r="MWM16" s="54"/>
      <c r="MWO16" s="54"/>
      <c r="MWQ16" s="54"/>
      <c r="MWS16" s="54"/>
      <c r="MWU16" s="54"/>
      <c r="MWW16" s="54"/>
      <c r="MWY16" s="54"/>
      <c r="MXA16" s="54"/>
      <c r="MXC16" s="54"/>
      <c r="MXE16" s="54"/>
      <c r="MXG16" s="54"/>
      <c r="MXI16" s="54"/>
      <c r="MXK16" s="54"/>
      <c r="MXM16" s="54"/>
      <c r="MXO16" s="54"/>
      <c r="MXQ16" s="54"/>
      <c r="MXS16" s="54"/>
      <c r="MXU16" s="54"/>
      <c r="MXW16" s="54"/>
      <c r="MXY16" s="54"/>
      <c r="MYA16" s="54"/>
      <c r="MYC16" s="54"/>
      <c r="MYE16" s="54"/>
      <c r="MYG16" s="54"/>
      <c r="MYI16" s="54"/>
      <c r="MYK16" s="54"/>
      <c r="MYM16" s="54"/>
      <c r="MYO16" s="54"/>
      <c r="MYQ16" s="54"/>
      <c r="MYS16" s="54"/>
      <c r="MYU16" s="54"/>
      <c r="MYW16" s="54"/>
      <c r="MYY16" s="54"/>
      <c r="MZA16" s="54"/>
      <c r="MZC16" s="54"/>
      <c r="MZE16" s="54"/>
      <c r="MZG16" s="54"/>
      <c r="MZI16" s="54"/>
      <c r="MZK16" s="54"/>
      <c r="MZM16" s="54"/>
      <c r="MZO16" s="54"/>
      <c r="MZQ16" s="54"/>
      <c r="MZS16" s="54"/>
      <c r="MZU16" s="54"/>
      <c r="MZW16" s="54"/>
      <c r="MZY16" s="54"/>
      <c r="NAA16" s="54"/>
      <c r="NAC16" s="54"/>
      <c r="NAE16" s="54"/>
      <c r="NAG16" s="54"/>
      <c r="NAI16" s="54"/>
      <c r="NAK16" s="54"/>
      <c r="NAM16" s="54"/>
      <c r="NAO16" s="54"/>
      <c r="NAQ16" s="54"/>
      <c r="NAS16" s="54"/>
      <c r="NAU16" s="54"/>
      <c r="NAW16" s="54"/>
      <c r="NAY16" s="54"/>
      <c r="NBA16" s="54"/>
      <c r="NBC16" s="54"/>
      <c r="NBE16" s="54"/>
      <c r="NBG16" s="54"/>
      <c r="NBI16" s="54"/>
      <c r="NBK16" s="54"/>
      <c r="NBM16" s="54"/>
      <c r="NBO16" s="54"/>
      <c r="NBQ16" s="54"/>
      <c r="NBS16" s="54"/>
      <c r="NBU16" s="54"/>
      <c r="NBW16" s="54"/>
      <c r="NBY16" s="54"/>
      <c r="NCA16" s="54"/>
      <c r="NCC16" s="54"/>
      <c r="NCE16" s="54"/>
      <c r="NCG16" s="54"/>
      <c r="NCI16" s="54"/>
      <c r="NCK16" s="54"/>
      <c r="NCM16" s="54"/>
      <c r="NCO16" s="54"/>
      <c r="NCQ16" s="54"/>
      <c r="NCS16" s="54"/>
      <c r="NCU16" s="54"/>
      <c r="NCW16" s="54"/>
      <c r="NCY16" s="54"/>
      <c r="NDA16" s="54"/>
      <c r="NDC16" s="54"/>
      <c r="NDE16" s="54"/>
      <c r="NDG16" s="54"/>
      <c r="NDI16" s="54"/>
      <c r="NDK16" s="54"/>
      <c r="NDM16" s="54"/>
      <c r="NDO16" s="54"/>
      <c r="NDQ16" s="54"/>
      <c r="NDS16" s="54"/>
      <c r="NDU16" s="54"/>
      <c r="NDW16" s="54"/>
      <c r="NDY16" s="54"/>
      <c r="NEA16" s="54"/>
      <c r="NEC16" s="54"/>
      <c r="NEE16" s="54"/>
      <c r="NEG16" s="54"/>
      <c r="NEI16" s="54"/>
      <c r="NEK16" s="54"/>
      <c r="NEM16" s="54"/>
      <c r="NEO16" s="54"/>
      <c r="NEQ16" s="54"/>
      <c r="NES16" s="54"/>
      <c r="NEU16" s="54"/>
      <c r="NEW16" s="54"/>
      <c r="NEY16" s="54"/>
      <c r="NFA16" s="54"/>
      <c r="NFC16" s="54"/>
      <c r="NFE16" s="54"/>
      <c r="NFG16" s="54"/>
      <c r="NFI16" s="54"/>
      <c r="NFK16" s="54"/>
      <c r="NFM16" s="54"/>
      <c r="NFO16" s="54"/>
      <c r="NFQ16" s="54"/>
      <c r="NFS16" s="54"/>
      <c r="NFU16" s="54"/>
      <c r="NFW16" s="54"/>
      <c r="NFY16" s="54"/>
      <c r="NGA16" s="54"/>
      <c r="NGC16" s="54"/>
      <c r="NGE16" s="54"/>
      <c r="NGG16" s="54"/>
      <c r="NGI16" s="54"/>
      <c r="NGK16" s="54"/>
      <c r="NGM16" s="54"/>
      <c r="NGO16" s="54"/>
      <c r="NGQ16" s="54"/>
      <c r="NGS16" s="54"/>
      <c r="NGU16" s="54"/>
      <c r="NGW16" s="54"/>
      <c r="NGY16" s="54"/>
      <c r="NHA16" s="54"/>
      <c r="NHC16" s="54"/>
      <c r="NHE16" s="54"/>
      <c r="NHG16" s="54"/>
      <c r="NHI16" s="54"/>
      <c r="NHK16" s="54"/>
      <c r="NHM16" s="54"/>
      <c r="NHO16" s="54"/>
      <c r="NHQ16" s="54"/>
      <c r="NHS16" s="54"/>
      <c r="NHU16" s="54"/>
      <c r="NHW16" s="54"/>
      <c r="NHY16" s="54"/>
      <c r="NIA16" s="54"/>
      <c r="NIC16" s="54"/>
      <c r="NIE16" s="54"/>
      <c r="NIG16" s="54"/>
      <c r="NII16" s="54"/>
      <c r="NIK16" s="54"/>
      <c r="NIM16" s="54"/>
      <c r="NIO16" s="54"/>
      <c r="NIQ16" s="54"/>
      <c r="NIS16" s="54"/>
      <c r="NIU16" s="54"/>
      <c r="NIW16" s="54"/>
      <c r="NIY16" s="54"/>
      <c r="NJA16" s="54"/>
      <c r="NJC16" s="54"/>
      <c r="NJE16" s="54"/>
      <c r="NJG16" s="54"/>
      <c r="NJI16" s="54"/>
      <c r="NJK16" s="54"/>
      <c r="NJM16" s="54"/>
      <c r="NJO16" s="54"/>
      <c r="NJQ16" s="54"/>
      <c r="NJS16" s="54"/>
      <c r="NJU16" s="54"/>
      <c r="NJW16" s="54"/>
      <c r="NJY16" s="54"/>
      <c r="NKA16" s="54"/>
      <c r="NKC16" s="54"/>
      <c r="NKE16" s="54"/>
      <c r="NKG16" s="54"/>
      <c r="NKI16" s="54"/>
      <c r="NKK16" s="54"/>
      <c r="NKM16" s="54"/>
      <c r="NKO16" s="54"/>
      <c r="NKQ16" s="54"/>
      <c r="NKS16" s="54"/>
      <c r="NKU16" s="54"/>
      <c r="NKW16" s="54"/>
      <c r="NKY16" s="54"/>
      <c r="NLA16" s="54"/>
      <c r="NLC16" s="54"/>
      <c r="NLE16" s="54"/>
      <c r="NLG16" s="54"/>
      <c r="NLI16" s="54"/>
      <c r="NLK16" s="54"/>
      <c r="NLM16" s="54"/>
      <c r="NLO16" s="54"/>
      <c r="NLQ16" s="54"/>
      <c r="NLS16" s="54"/>
      <c r="NLU16" s="54"/>
      <c r="NLW16" s="54"/>
      <c r="NLY16" s="54"/>
      <c r="NMA16" s="54"/>
      <c r="NMC16" s="54"/>
      <c r="NME16" s="54"/>
      <c r="NMG16" s="54"/>
      <c r="NMI16" s="54"/>
      <c r="NMK16" s="54"/>
      <c r="NMM16" s="54"/>
      <c r="NMO16" s="54"/>
      <c r="NMQ16" s="54"/>
      <c r="NMS16" s="54"/>
      <c r="NMU16" s="54"/>
      <c r="NMW16" s="54"/>
      <c r="NMY16" s="54"/>
      <c r="NNA16" s="54"/>
      <c r="NNC16" s="54"/>
      <c r="NNE16" s="54"/>
      <c r="NNG16" s="54"/>
      <c r="NNI16" s="54"/>
      <c r="NNK16" s="54"/>
      <c r="NNM16" s="54"/>
      <c r="NNO16" s="54"/>
      <c r="NNQ16" s="54"/>
      <c r="NNS16" s="54"/>
      <c r="NNU16" s="54"/>
      <c r="NNW16" s="54"/>
      <c r="NNY16" s="54"/>
      <c r="NOA16" s="54"/>
      <c r="NOC16" s="54"/>
      <c r="NOE16" s="54"/>
      <c r="NOG16" s="54"/>
      <c r="NOI16" s="54"/>
      <c r="NOK16" s="54"/>
      <c r="NOM16" s="54"/>
      <c r="NOO16" s="54"/>
      <c r="NOQ16" s="54"/>
      <c r="NOS16" s="54"/>
      <c r="NOU16" s="54"/>
      <c r="NOW16" s="54"/>
      <c r="NOY16" s="54"/>
      <c r="NPA16" s="54"/>
      <c r="NPC16" s="54"/>
      <c r="NPE16" s="54"/>
      <c r="NPG16" s="54"/>
      <c r="NPI16" s="54"/>
      <c r="NPK16" s="54"/>
      <c r="NPM16" s="54"/>
      <c r="NPO16" s="54"/>
      <c r="NPQ16" s="54"/>
      <c r="NPS16" s="54"/>
      <c r="NPU16" s="54"/>
      <c r="NPW16" s="54"/>
      <c r="NPY16" s="54"/>
      <c r="NQA16" s="54"/>
      <c r="NQC16" s="54"/>
      <c r="NQE16" s="54"/>
      <c r="NQG16" s="54"/>
      <c r="NQI16" s="54"/>
      <c r="NQK16" s="54"/>
      <c r="NQM16" s="54"/>
      <c r="NQO16" s="54"/>
      <c r="NQQ16" s="54"/>
      <c r="NQS16" s="54"/>
      <c r="NQU16" s="54"/>
      <c r="NQW16" s="54"/>
      <c r="NQY16" s="54"/>
      <c r="NRA16" s="54"/>
      <c r="NRC16" s="54"/>
      <c r="NRE16" s="54"/>
      <c r="NRG16" s="54"/>
      <c r="NRI16" s="54"/>
      <c r="NRK16" s="54"/>
      <c r="NRM16" s="54"/>
      <c r="NRO16" s="54"/>
      <c r="NRQ16" s="54"/>
      <c r="NRS16" s="54"/>
      <c r="NRU16" s="54"/>
      <c r="NRW16" s="54"/>
      <c r="NRY16" s="54"/>
      <c r="NSA16" s="54"/>
      <c r="NSC16" s="54"/>
      <c r="NSE16" s="54"/>
      <c r="NSG16" s="54"/>
      <c r="NSI16" s="54"/>
      <c r="NSK16" s="54"/>
      <c r="NSM16" s="54"/>
      <c r="NSO16" s="54"/>
      <c r="NSQ16" s="54"/>
      <c r="NSS16" s="54"/>
      <c r="NSU16" s="54"/>
      <c r="NSW16" s="54"/>
      <c r="NSY16" s="54"/>
      <c r="NTA16" s="54"/>
      <c r="NTC16" s="54"/>
      <c r="NTE16" s="54"/>
      <c r="NTG16" s="54"/>
      <c r="NTI16" s="54"/>
      <c r="NTK16" s="54"/>
      <c r="NTM16" s="54"/>
      <c r="NTO16" s="54"/>
      <c r="NTQ16" s="54"/>
      <c r="NTS16" s="54"/>
      <c r="NTU16" s="54"/>
      <c r="NTW16" s="54"/>
      <c r="NTY16" s="54"/>
      <c r="NUA16" s="54"/>
      <c r="NUC16" s="54"/>
      <c r="NUE16" s="54"/>
      <c r="NUG16" s="54"/>
      <c r="NUI16" s="54"/>
      <c r="NUK16" s="54"/>
      <c r="NUM16" s="54"/>
      <c r="NUO16" s="54"/>
      <c r="NUQ16" s="54"/>
      <c r="NUS16" s="54"/>
      <c r="NUU16" s="54"/>
      <c r="NUW16" s="54"/>
      <c r="NUY16" s="54"/>
      <c r="NVA16" s="54"/>
      <c r="NVC16" s="54"/>
      <c r="NVE16" s="54"/>
      <c r="NVG16" s="54"/>
      <c r="NVI16" s="54"/>
      <c r="NVK16" s="54"/>
      <c r="NVM16" s="54"/>
      <c r="NVO16" s="54"/>
      <c r="NVQ16" s="54"/>
      <c r="NVS16" s="54"/>
      <c r="NVU16" s="54"/>
      <c r="NVW16" s="54"/>
      <c r="NVY16" s="54"/>
      <c r="NWA16" s="54"/>
      <c r="NWC16" s="54"/>
      <c r="NWE16" s="54"/>
      <c r="NWG16" s="54"/>
      <c r="NWI16" s="54"/>
      <c r="NWK16" s="54"/>
      <c r="NWM16" s="54"/>
      <c r="NWO16" s="54"/>
      <c r="NWQ16" s="54"/>
      <c r="NWS16" s="54"/>
      <c r="NWU16" s="54"/>
      <c r="NWW16" s="54"/>
      <c r="NWY16" s="54"/>
      <c r="NXA16" s="54"/>
      <c r="NXC16" s="54"/>
      <c r="NXE16" s="54"/>
      <c r="NXG16" s="54"/>
      <c r="NXI16" s="54"/>
      <c r="NXK16" s="54"/>
      <c r="NXM16" s="54"/>
      <c r="NXO16" s="54"/>
      <c r="NXQ16" s="54"/>
      <c r="NXS16" s="54"/>
      <c r="NXU16" s="54"/>
      <c r="NXW16" s="54"/>
      <c r="NXY16" s="54"/>
      <c r="NYA16" s="54"/>
      <c r="NYC16" s="54"/>
      <c r="NYE16" s="54"/>
      <c r="NYG16" s="54"/>
      <c r="NYI16" s="54"/>
      <c r="NYK16" s="54"/>
      <c r="NYM16" s="54"/>
      <c r="NYO16" s="54"/>
      <c r="NYQ16" s="54"/>
      <c r="NYS16" s="54"/>
      <c r="NYU16" s="54"/>
      <c r="NYW16" s="54"/>
      <c r="NYY16" s="54"/>
      <c r="NZA16" s="54"/>
      <c r="NZC16" s="54"/>
      <c r="NZE16" s="54"/>
      <c r="NZG16" s="54"/>
      <c r="NZI16" s="54"/>
      <c r="NZK16" s="54"/>
      <c r="NZM16" s="54"/>
      <c r="NZO16" s="54"/>
      <c r="NZQ16" s="54"/>
      <c r="NZS16" s="54"/>
      <c r="NZU16" s="54"/>
      <c r="NZW16" s="54"/>
      <c r="NZY16" s="54"/>
      <c r="OAA16" s="54"/>
      <c r="OAC16" s="54"/>
      <c r="OAE16" s="54"/>
      <c r="OAG16" s="54"/>
      <c r="OAI16" s="54"/>
      <c r="OAK16" s="54"/>
      <c r="OAM16" s="54"/>
      <c r="OAO16" s="54"/>
      <c r="OAQ16" s="54"/>
      <c r="OAS16" s="54"/>
      <c r="OAU16" s="54"/>
      <c r="OAW16" s="54"/>
      <c r="OAY16" s="54"/>
      <c r="OBA16" s="54"/>
      <c r="OBC16" s="54"/>
      <c r="OBE16" s="54"/>
      <c r="OBG16" s="54"/>
      <c r="OBI16" s="54"/>
      <c r="OBK16" s="54"/>
      <c r="OBM16" s="54"/>
      <c r="OBO16" s="54"/>
      <c r="OBQ16" s="54"/>
      <c r="OBS16" s="54"/>
      <c r="OBU16" s="54"/>
      <c r="OBW16" s="54"/>
      <c r="OBY16" s="54"/>
      <c r="OCA16" s="54"/>
      <c r="OCC16" s="54"/>
      <c r="OCE16" s="54"/>
      <c r="OCG16" s="54"/>
      <c r="OCI16" s="54"/>
      <c r="OCK16" s="54"/>
      <c r="OCM16" s="54"/>
      <c r="OCO16" s="54"/>
      <c r="OCQ16" s="54"/>
      <c r="OCS16" s="54"/>
      <c r="OCU16" s="54"/>
      <c r="OCW16" s="54"/>
      <c r="OCY16" s="54"/>
      <c r="ODA16" s="54"/>
      <c r="ODC16" s="54"/>
      <c r="ODE16" s="54"/>
      <c r="ODG16" s="54"/>
      <c r="ODI16" s="54"/>
      <c r="ODK16" s="54"/>
      <c r="ODM16" s="54"/>
      <c r="ODO16" s="54"/>
      <c r="ODQ16" s="54"/>
      <c r="ODS16" s="54"/>
      <c r="ODU16" s="54"/>
      <c r="ODW16" s="54"/>
      <c r="ODY16" s="54"/>
      <c r="OEA16" s="54"/>
      <c r="OEC16" s="54"/>
      <c r="OEE16" s="54"/>
      <c r="OEG16" s="54"/>
      <c r="OEI16" s="54"/>
      <c r="OEK16" s="54"/>
      <c r="OEM16" s="54"/>
      <c r="OEO16" s="54"/>
      <c r="OEQ16" s="54"/>
      <c r="OES16" s="54"/>
      <c r="OEU16" s="54"/>
      <c r="OEW16" s="54"/>
      <c r="OEY16" s="54"/>
      <c r="OFA16" s="54"/>
      <c r="OFC16" s="54"/>
      <c r="OFE16" s="54"/>
      <c r="OFG16" s="54"/>
      <c r="OFI16" s="54"/>
      <c r="OFK16" s="54"/>
      <c r="OFM16" s="54"/>
      <c r="OFO16" s="54"/>
      <c r="OFQ16" s="54"/>
      <c r="OFS16" s="54"/>
      <c r="OFU16" s="54"/>
      <c r="OFW16" s="54"/>
      <c r="OFY16" s="54"/>
      <c r="OGA16" s="54"/>
      <c r="OGC16" s="54"/>
      <c r="OGE16" s="54"/>
      <c r="OGG16" s="54"/>
      <c r="OGI16" s="54"/>
      <c r="OGK16" s="54"/>
      <c r="OGM16" s="54"/>
      <c r="OGO16" s="54"/>
      <c r="OGQ16" s="54"/>
      <c r="OGS16" s="54"/>
      <c r="OGU16" s="54"/>
      <c r="OGW16" s="54"/>
      <c r="OGY16" s="54"/>
      <c r="OHA16" s="54"/>
      <c r="OHC16" s="54"/>
      <c r="OHE16" s="54"/>
      <c r="OHG16" s="54"/>
      <c r="OHI16" s="54"/>
      <c r="OHK16" s="54"/>
      <c r="OHM16" s="54"/>
      <c r="OHO16" s="54"/>
      <c r="OHQ16" s="54"/>
      <c r="OHS16" s="54"/>
      <c r="OHU16" s="54"/>
      <c r="OHW16" s="54"/>
      <c r="OHY16" s="54"/>
      <c r="OIA16" s="54"/>
      <c r="OIC16" s="54"/>
      <c r="OIE16" s="54"/>
      <c r="OIG16" s="54"/>
      <c r="OII16" s="54"/>
      <c r="OIK16" s="54"/>
      <c r="OIM16" s="54"/>
      <c r="OIO16" s="54"/>
      <c r="OIQ16" s="54"/>
      <c r="OIS16" s="54"/>
      <c r="OIU16" s="54"/>
      <c r="OIW16" s="54"/>
      <c r="OIY16" s="54"/>
      <c r="OJA16" s="54"/>
      <c r="OJC16" s="54"/>
      <c r="OJE16" s="54"/>
      <c r="OJG16" s="54"/>
      <c r="OJI16" s="54"/>
      <c r="OJK16" s="54"/>
      <c r="OJM16" s="54"/>
      <c r="OJO16" s="54"/>
      <c r="OJQ16" s="54"/>
      <c r="OJS16" s="54"/>
      <c r="OJU16" s="54"/>
      <c r="OJW16" s="54"/>
      <c r="OJY16" s="54"/>
      <c r="OKA16" s="54"/>
      <c r="OKC16" s="54"/>
      <c r="OKE16" s="54"/>
      <c r="OKG16" s="54"/>
      <c r="OKI16" s="54"/>
      <c r="OKK16" s="54"/>
      <c r="OKM16" s="54"/>
      <c r="OKO16" s="54"/>
      <c r="OKQ16" s="54"/>
      <c r="OKS16" s="54"/>
      <c r="OKU16" s="54"/>
      <c r="OKW16" s="54"/>
      <c r="OKY16" s="54"/>
      <c r="OLA16" s="54"/>
      <c r="OLC16" s="54"/>
      <c r="OLE16" s="54"/>
      <c r="OLG16" s="54"/>
      <c r="OLI16" s="54"/>
      <c r="OLK16" s="54"/>
      <c r="OLM16" s="54"/>
      <c r="OLO16" s="54"/>
      <c r="OLQ16" s="54"/>
      <c r="OLS16" s="54"/>
      <c r="OLU16" s="54"/>
      <c r="OLW16" s="54"/>
      <c r="OLY16" s="54"/>
      <c r="OMA16" s="54"/>
      <c r="OMC16" s="54"/>
      <c r="OME16" s="54"/>
      <c r="OMG16" s="54"/>
      <c r="OMI16" s="54"/>
      <c r="OMK16" s="54"/>
      <c r="OMM16" s="54"/>
      <c r="OMO16" s="54"/>
      <c r="OMQ16" s="54"/>
      <c r="OMS16" s="54"/>
      <c r="OMU16" s="54"/>
      <c r="OMW16" s="54"/>
      <c r="OMY16" s="54"/>
      <c r="ONA16" s="54"/>
      <c r="ONC16" s="54"/>
      <c r="ONE16" s="54"/>
      <c r="ONG16" s="54"/>
      <c r="ONI16" s="54"/>
      <c r="ONK16" s="54"/>
      <c r="ONM16" s="54"/>
      <c r="ONO16" s="54"/>
      <c r="ONQ16" s="54"/>
      <c r="ONS16" s="54"/>
      <c r="ONU16" s="54"/>
      <c r="ONW16" s="54"/>
      <c r="ONY16" s="54"/>
      <c r="OOA16" s="54"/>
      <c r="OOC16" s="54"/>
      <c r="OOE16" s="54"/>
      <c r="OOG16" s="54"/>
      <c r="OOI16" s="54"/>
      <c r="OOK16" s="54"/>
      <c r="OOM16" s="54"/>
      <c r="OOO16" s="54"/>
      <c r="OOQ16" s="54"/>
      <c r="OOS16" s="54"/>
      <c r="OOU16" s="54"/>
      <c r="OOW16" s="54"/>
      <c r="OOY16" s="54"/>
      <c r="OPA16" s="54"/>
      <c r="OPC16" s="54"/>
      <c r="OPE16" s="54"/>
      <c r="OPG16" s="54"/>
      <c r="OPI16" s="54"/>
      <c r="OPK16" s="54"/>
      <c r="OPM16" s="54"/>
      <c r="OPO16" s="54"/>
      <c r="OPQ16" s="54"/>
      <c r="OPS16" s="54"/>
      <c r="OPU16" s="54"/>
      <c r="OPW16" s="54"/>
      <c r="OPY16" s="54"/>
      <c r="OQA16" s="54"/>
      <c r="OQC16" s="54"/>
      <c r="OQE16" s="54"/>
      <c r="OQG16" s="54"/>
      <c r="OQI16" s="54"/>
      <c r="OQK16" s="54"/>
      <c r="OQM16" s="54"/>
      <c r="OQO16" s="54"/>
      <c r="OQQ16" s="54"/>
      <c r="OQS16" s="54"/>
      <c r="OQU16" s="54"/>
      <c r="OQW16" s="54"/>
      <c r="OQY16" s="54"/>
      <c r="ORA16" s="54"/>
      <c r="ORC16" s="54"/>
      <c r="ORE16" s="54"/>
      <c r="ORG16" s="54"/>
      <c r="ORI16" s="54"/>
      <c r="ORK16" s="54"/>
      <c r="ORM16" s="54"/>
      <c r="ORO16" s="54"/>
      <c r="ORQ16" s="54"/>
      <c r="ORS16" s="54"/>
      <c r="ORU16" s="54"/>
      <c r="ORW16" s="54"/>
      <c r="ORY16" s="54"/>
      <c r="OSA16" s="54"/>
      <c r="OSC16" s="54"/>
      <c r="OSE16" s="54"/>
      <c r="OSG16" s="54"/>
      <c r="OSI16" s="54"/>
      <c r="OSK16" s="54"/>
      <c r="OSM16" s="54"/>
      <c r="OSO16" s="54"/>
      <c r="OSQ16" s="54"/>
      <c r="OSS16" s="54"/>
      <c r="OSU16" s="54"/>
      <c r="OSW16" s="54"/>
      <c r="OSY16" s="54"/>
      <c r="OTA16" s="54"/>
      <c r="OTC16" s="54"/>
      <c r="OTE16" s="54"/>
      <c r="OTG16" s="54"/>
      <c r="OTI16" s="54"/>
      <c r="OTK16" s="54"/>
      <c r="OTM16" s="54"/>
      <c r="OTO16" s="54"/>
      <c r="OTQ16" s="54"/>
      <c r="OTS16" s="54"/>
      <c r="OTU16" s="54"/>
      <c r="OTW16" s="54"/>
      <c r="OTY16" s="54"/>
      <c r="OUA16" s="54"/>
      <c r="OUC16" s="54"/>
      <c r="OUE16" s="54"/>
      <c r="OUG16" s="54"/>
      <c r="OUI16" s="54"/>
      <c r="OUK16" s="54"/>
      <c r="OUM16" s="54"/>
      <c r="OUO16" s="54"/>
      <c r="OUQ16" s="54"/>
      <c r="OUS16" s="54"/>
      <c r="OUU16" s="54"/>
      <c r="OUW16" s="54"/>
      <c r="OUY16" s="54"/>
      <c r="OVA16" s="54"/>
      <c r="OVC16" s="54"/>
      <c r="OVE16" s="54"/>
      <c r="OVG16" s="54"/>
      <c r="OVI16" s="54"/>
      <c r="OVK16" s="54"/>
      <c r="OVM16" s="54"/>
      <c r="OVO16" s="54"/>
      <c r="OVQ16" s="54"/>
      <c r="OVS16" s="54"/>
      <c r="OVU16" s="54"/>
      <c r="OVW16" s="54"/>
      <c r="OVY16" s="54"/>
      <c r="OWA16" s="54"/>
      <c r="OWC16" s="54"/>
      <c r="OWE16" s="54"/>
      <c r="OWG16" s="54"/>
      <c r="OWI16" s="54"/>
      <c r="OWK16" s="54"/>
      <c r="OWM16" s="54"/>
      <c r="OWO16" s="54"/>
      <c r="OWQ16" s="54"/>
      <c r="OWS16" s="54"/>
      <c r="OWU16" s="54"/>
      <c r="OWW16" s="54"/>
      <c r="OWY16" s="54"/>
      <c r="OXA16" s="54"/>
      <c r="OXC16" s="54"/>
      <c r="OXE16" s="54"/>
      <c r="OXG16" s="54"/>
      <c r="OXI16" s="54"/>
      <c r="OXK16" s="54"/>
      <c r="OXM16" s="54"/>
      <c r="OXO16" s="54"/>
      <c r="OXQ16" s="54"/>
      <c r="OXS16" s="54"/>
      <c r="OXU16" s="54"/>
      <c r="OXW16" s="54"/>
      <c r="OXY16" s="54"/>
      <c r="OYA16" s="54"/>
      <c r="OYC16" s="54"/>
      <c r="OYE16" s="54"/>
      <c r="OYG16" s="54"/>
      <c r="OYI16" s="54"/>
      <c r="OYK16" s="54"/>
      <c r="OYM16" s="54"/>
      <c r="OYO16" s="54"/>
      <c r="OYQ16" s="54"/>
      <c r="OYS16" s="54"/>
      <c r="OYU16" s="54"/>
      <c r="OYW16" s="54"/>
      <c r="OYY16" s="54"/>
      <c r="OZA16" s="54"/>
      <c r="OZC16" s="54"/>
      <c r="OZE16" s="54"/>
      <c r="OZG16" s="54"/>
      <c r="OZI16" s="54"/>
      <c r="OZK16" s="54"/>
      <c r="OZM16" s="54"/>
      <c r="OZO16" s="54"/>
      <c r="OZQ16" s="54"/>
      <c r="OZS16" s="54"/>
      <c r="OZU16" s="54"/>
      <c r="OZW16" s="54"/>
      <c r="OZY16" s="54"/>
      <c r="PAA16" s="54"/>
      <c r="PAC16" s="54"/>
      <c r="PAE16" s="54"/>
      <c r="PAG16" s="54"/>
      <c r="PAI16" s="54"/>
      <c r="PAK16" s="54"/>
      <c r="PAM16" s="54"/>
      <c r="PAO16" s="54"/>
      <c r="PAQ16" s="54"/>
      <c r="PAS16" s="54"/>
      <c r="PAU16" s="54"/>
      <c r="PAW16" s="54"/>
      <c r="PAY16" s="54"/>
      <c r="PBA16" s="54"/>
      <c r="PBC16" s="54"/>
      <c r="PBE16" s="54"/>
      <c r="PBG16" s="54"/>
      <c r="PBI16" s="54"/>
      <c r="PBK16" s="54"/>
      <c r="PBM16" s="54"/>
      <c r="PBO16" s="54"/>
      <c r="PBQ16" s="54"/>
      <c r="PBS16" s="54"/>
      <c r="PBU16" s="54"/>
      <c r="PBW16" s="54"/>
      <c r="PBY16" s="54"/>
      <c r="PCA16" s="54"/>
      <c r="PCC16" s="54"/>
      <c r="PCE16" s="54"/>
      <c r="PCG16" s="54"/>
      <c r="PCI16" s="54"/>
      <c r="PCK16" s="54"/>
      <c r="PCM16" s="54"/>
      <c r="PCO16" s="54"/>
      <c r="PCQ16" s="54"/>
      <c r="PCS16" s="54"/>
      <c r="PCU16" s="54"/>
      <c r="PCW16" s="54"/>
      <c r="PCY16" s="54"/>
      <c r="PDA16" s="54"/>
      <c r="PDC16" s="54"/>
      <c r="PDE16" s="54"/>
      <c r="PDG16" s="54"/>
      <c r="PDI16" s="54"/>
      <c r="PDK16" s="54"/>
      <c r="PDM16" s="54"/>
      <c r="PDO16" s="54"/>
      <c r="PDQ16" s="54"/>
      <c r="PDS16" s="54"/>
      <c r="PDU16" s="54"/>
      <c r="PDW16" s="54"/>
      <c r="PDY16" s="54"/>
      <c r="PEA16" s="54"/>
      <c r="PEC16" s="54"/>
      <c r="PEE16" s="54"/>
      <c r="PEG16" s="54"/>
      <c r="PEI16" s="54"/>
      <c r="PEK16" s="54"/>
      <c r="PEM16" s="54"/>
      <c r="PEO16" s="54"/>
      <c r="PEQ16" s="54"/>
      <c r="PES16" s="54"/>
      <c r="PEU16" s="54"/>
      <c r="PEW16" s="54"/>
      <c r="PEY16" s="54"/>
      <c r="PFA16" s="54"/>
      <c r="PFC16" s="54"/>
      <c r="PFE16" s="54"/>
      <c r="PFG16" s="54"/>
      <c r="PFI16" s="54"/>
      <c r="PFK16" s="54"/>
      <c r="PFM16" s="54"/>
      <c r="PFO16" s="54"/>
      <c r="PFQ16" s="54"/>
      <c r="PFS16" s="54"/>
      <c r="PFU16" s="54"/>
      <c r="PFW16" s="54"/>
      <c r="PFY16" s="54"/>
      <c r="PGA16" s="54"/>
      <c r="PGC16" s="54"/>
      <c r="PGE16" s="54"/>
      <c r="PGG16" s="54"/>
      <c r="PGI16" s="54"/>
      <c r="PGK16" s="54"/>
      <c r="PGM16" s="54"/>
      <c r="PGO16" s="54"/>
      <c r="PGQ16" s="54"/>
      <c r="PGS16" s="54"/>
      <c r="PGU16" s="54"/>
      <c r="PGW16" s="54"/>
      <c r="PGY16" s="54"/>
      <c r="PHA16" s="54"/>
      <c r="PHC16" s="54"/>
      <c r="PHE16" s="54"/>
      <c r="PHG16" s="54"/>
      <c r="PHI16" s="54"/>
      <c r="PHK16" s="54"/>
      <c r="PHM16" s="54"/>
      <c r="PHO16" s="54"/>
      <c r="PHQ16" s="54"/>
      <c r="PHS16" s="54"/>
      <c r="PHU16" s="54"/>
      <c r="PHW16" s="54"/>
      <c r="PHY16" s="54"/>
      <c r="PIA16" s="54"/>
      <c r="PIC16" s="54"/>
      <c r="PIE16" s="54"/>
      <c r="PIG16" s="54"/>
      <c r="PII16" s="54"/>
      <c r="PIK16" s="54"/>
      <c r="PIM16" s="54"/>
      <c r="PIO16" s="54"/>
      <c r="PIQ16" s="54"/>
      <c r="PIS16" s="54"/>
      <c r="PIU16" s="54"/>
      <c r="PIW16" s="54"/>
      <c r="PIY16" s="54"/>
      <c r="PJA16" s="54"/>
      <c r="PJC16" s="54"/>
      <c r="PJE16" s="54"/>
      <c r="PJG16" s="54"/>
      <c r="PJI16" s="54"/>
      <c r="PJK16" s="54"/>
      <c r="PJM16" s="54"/>
      <c r="PJO16" s="54"/>
      <c r="PJQ16" s="54"/>
      <c r="PJS16" s="54"/>
      <c r="PJU16" s="54"/>
      <c r="PJW16" s="54"/>
      <c r="PJY16" s="54"/>
      <c r="PKA16" s="54"/>
      <c r="PKC16" s="54"/>
      <c r="PKE16" s="54"/>
      <c r="PKG16" s="54"/>
      <c r="PKI16" s="54"/>
      <c r="PKK16" s="54"/>
      <c r="PKM16" s="54"/>
      <c r="PKO16" s="54"/>
      <c r="PKQ16" s="54"/>
      <c r="PKS16" s="54"/>
      <c r="PKU16" s="54"/>
      <c r="PKW16" s="54"/>
      <c r="PKY16" s="54"/>
      <c r="PLA16" s="54"/>
      <c r="PLC16" s="54"/>
      <c r="PLE16" s="54"/>
      <c r="PLG16" s="54"/>
      <c r="PLI16" s="54"/>
      <c r="PLK16" s="54"/>
      <c r="PLM16" s="54"/>
      <c r="PLO16" s="54"/>
      <c r="PLQ16" s="54"/>
      <c r="PLS16" s="54"/>
      <c r="PLU16" s="54"/>
      <c r="PLW16" s="54"/>
      <c r="PLY16" s="54"/>
      <c r="PMA16" s="54"/>
      <c r="PMC16" s="54"/>
      <c r="PME16" s="54"/>
      <c r="PMG16" s="54"/>
      <c r="PMI16" s="54"/>
      <c r="PMK16" s="54"/>
      <c r="PMM16" s="54"/>
      <c r="PMO16" s="54"/>
      <c r="PMQ16" s="54"/>
      <c r="PMS16" s="54"/>
      <c r="PMU16" s="54"/>
      <c r="PMW16" s="54"/>
      <c r="PMY16" s="54"/>
      <c r="PNA16" s="54"/>
      <c r="PNC16" s="54"/>
      <c r="PNE16" s="54"/>
      <c r="PNG16" s="54"/>
      <c r="PNI16" s="54"/>
      <c r="PNK16" s="54"/>
      <c r="PNM16" s="54"/>
      <c r="PNO16" s="54"/>
      <c r="PNQ16" s="54"/>
      <c r="PNS16" s="54"/>
      <c r="PNU16" s="54"/>
      <c r="PNW16" s="54"/>
      <c r="PNY16" s="54"/>
      <c r="POA16" s="54"/>
      <c r="POC16" s="54"/>
      <c r="POE16" s="54"/>
      <c r="POG16" s="54"/>
      <c r="POI16" s="54"/>
      <c r="POK16" s="54"/>
      <c r="POM16" s="54"/>
      <c r="POO16" s="54"/>
      <c r="POQ16" s="54"/>
      <c r="POS16" s="54"/>
      <c r="POU16" s="54"/>
      <c r="POW16" s="54"/>
      <c r="POY16" s="54"/>
      <c r="PPA16" s="54"/>
      <c r="PPC16" s="54"/>
      <c r="PPE16" s="54"/>
      <c r="PPG16" s="54"/>
      <c r="PPI16" s="54"/>
      <c r="PPK16" s="54"/>
      <c r="PPM16" s="54"/>
      <c r="PPO16" s="54"/>
      <c r="PPQ16" s="54"/>
      <c r="PPS16" s="54"/>
      <c r="PPU16" s="54"/>
      <c r="PPW16" s="54"/>
      <c r="PPY16" s="54"/>
      <c r="PQA16" s="54"/>
      <c r="PQC16" s="54"/>
      <c r="PQE16" s="54"/>
      <c r="PQG16" s="54"/>
      <c r="PQI16" s="54"/>
      <c r="PQK16" s="54"/>
      <c r="PQM16" s="54"/>
      <c r="PQO16" s="54"/>
      <c r="PQQ16" s="54"/>
      <c r="PQS16" s="54"/>
      <c r="PQU16" s="54"/>
      <c r="PQW16" s="54"/>
      <c r="PQY16" s="54"/>
      <c r="PRA16" s="54"/>
      <c r="PRC16" s="54"/>
      <c r="PRE16" s="54"/>
      <c r="PRG16" s="54"/>
      <c r="PRI16" s="54"/>
      <c r="PRK16" s="54"/>
      <c r="PRM16" s="54"/>
      <c r="PRO16" s="54"/>
      <c r="PRQ16" s="54"/>
      <c r="PRS16" s="54"/>
      <c r="PRU16" s="54"/>
      <c r="PRW16" s="54"/>
      <c r="PRY16" s="54"/>
      <c r="PSA16" s="54"/>
      <c r="PSC16" s="54"/>
      <c r="PSE16" s="54"/>
      <c r="PSG16" s="54"/>
      <c r="PSI16" s="54"/>
      <c r="PSK16" s="54"/>
      <c r="PSM16" s="54"/>
      <c r="PSO16" s="54"/>
      <c r="PSQ16" s="54"/>
      <c r="PSS16" s="54"/>
      <c r="PSU16" s="54"/>
      <c r="PSW16" s="54"/>
      <c r="PSY16" s="54"/>
      <c r="PTA16" s="54"/>
      <c r="PTC16" s="54"/>
      <c r="PTE16" s="54"/>
      <c r="PTG16" s="54"/>
      <c r="PTI16" s="54"/>
      <c r="PTK16" s="54"/>
      <c r="PTM16" s="54"/>
      <c r="PTO16" s="54"/>
      <c r="PTQ16" s="54"/>
      <c r="PTS16" s="54"/>
      <c r="PTU16" s="54"/>
      <c r="PTW16" s="54"/>
      <c r="PTY16" s="54"/>
      <c r="PUA16" s="54"/>
      <c r="PUC16" s="54"/>
      <c r="PUE16" s="54"/>
      <c r="PUG16" s="54"/>
      <c r="PUI16" s="54"/>
      <c r="PUK16" s="54"/>
      <c r="PUM16" s="54"/>
      <c r="PUO16" s="54"/>
      <c r="PUQ16" s="54"/>
      <c r="PUS16" s="54"/>
      <c r="PUU16" s="54"/>
      <c r="PUW16" s="54"/>
      <c r="PUY16" s="54"/>
      <c r="PVA16" s="54"/>
      <c r="PVC16" s="54"/>
      <c r="PVE16" s="54"/>
      <c r="PVG16" s="54"/>
      <c r="PVI16" s="54"/>
      <c r="PVK16" s="54"/>
      <c r="PVM16" s="54"/>
      <c r="PVO16" s="54"/>
      <c r="PVQ16" s="54"/>
      <c r="PVS16" s="54"/>
      <c r="PVU16" s="54"/>
      <c r="PVW16" s="54"/>
      <c r="PVY16" s="54"/>
      <c r="PWA16" s="54"/>
      <c r="PWC16" s="54"/>
      <c r="PWE16" s="54"/>
      <c r="PWG16" s="54"/>
      <c r="PWI16" s="54"/>
      <c r="PWK16" s="54"/>
      <c r="PWM16" s="54"/>
      <c r="PWO16" s="54"/>
      <c r="PWQ16" s="54"/>
      <c r="PWS16" s="54"/>
      <c r="PWU16" s="54"/>
      <c r="PWW16" s="54"/>
      <c r="PWY16" s="54"/>
      <c r="PXA16" s="54"/>
      <c r="PXC16" s="54"/>
      <c r="PXE16" s="54"/>
      <c r="PXG16" s="54"/>
      <c r="PXI16" s="54"/>
      <c r="PXK16" s="54"/>
      <c r="PXM16" s="54"/>
      <c r="PXO16" s="54"/>
      <c r="PXQ16" s="54"/>
      <c r="PXS16" s="54"/>
      <c r="PXU16" s="54"/>
      <c r="PXW16" s="54"/>
      <c r="PXY16" s="54"/>
      <c r="PYA16" s="54"/>
      <c r="PYC16" s="54"/>
      <c r="PYE16" s="54"/>
      <c r="PYG16" s="54"/>
      <c r="PYI16" s="54"/>
      <c r="PYK16" s="54"/>
      <c r="PYM16" s="54"/>
      <c r="PYO16" s="54"/>
      <c r="PYQ16" s="54"/>
      <c r="PYS16" s="54"/>
      <c r="PYU16" s="54"/>
      <c r="PYW16" s="54"/>
      <c r="PYY16" s="54"/>
      <c r="PZA16" s="54"/>
      <c r="PZC16" s="54"/>
      <c r="PZE16" s="54"/>
      <c r="PZG16" s="54"/>
      <c r="PZI16" s="54"/>
      <c r="PZK16" s="54"/>
      <c r="PZM16" s="54"/>
      <c r="PZO16" s="54"/>
      <c r="PZQ16" s="54"/>
      <c r="PZS16" s="54"/>
      <c r="PZU16" s="54"/>
      <c r="PZW16" s="54"/>
      <c r="PZY16" s="54"/>
      <c r="QAA16" s="54"/>
      <c r="QAC16" s="54"/>
      <c r="QAE16" s="54"/>
      <c r="QAG16" s="54"/>
      <c r="QAI16" s="54"/>
      <c r="QAK16" s="54"/>
      <c r="QAM16" s="54"/>
      <c r="QAO16" s="54"/>
      <c r="QAQ16" s="54"/>
      <c r="QAS16" s="54"/>
      <c r="QAU16" s="54"/>
      <c r="QAW16" s="54"/>
      <c r="QAY16" s="54"/>
      <c r="QBA16" s="54"/>
      <c r="QBC16" s="54"/>
      <c r="QBE16" s="54"/>
      <c r="QBG16" s="54"/>
      <c r="QBI16" s="54"/>
      <c r="QBK16" s="54"/>
      <c r="QBM16" s="54"/>
      <c r="QBO16" s="54"/>
      <c r="QBQ16" s="54"/>
      <c r="QBS16" s="54"/>
      <c r="QBU16" s="54"/>
      <c r="QBW16" s="54"/>
      <c r="QBY16" s="54"/>
      <c r="QCA16" s="54"/>
      <c r="QCC16" s="54"/>
      <c r="QCE16" s="54"/>
      <c r="QCG16" s="54"/>
      <c r="QCI16" s="54"/>
      <c r="QCK16" s="54"/>
      <c r="QCM16" s="54"/>
      <c r="QCO16" s="54"/>
      <c r="QCQ16" s="54"/>
      <c r="QCS16" s="54"/>
      <c r="QCU16" s="54"/>
      <c r="QCW16" s="54"/>
      <c r="QCY16" s="54"/>
      <c r="QDA16" s="54"/>
      <c r="QDC16" s="54"/>
      <c r="QDE16" s="54"/>
      <c r="QDG16" s="54"/>
      <c r="QDI16" s="54"/>
      <c r="QDK16" s="54"/>
      <c r="QDM16" s="54"/>
      <c r="QDO16" s="54"/>
      <c r="QDQ16" s="54"/>
      <c r="QDS16" s="54"/>
      <c r="QDU16" s="54"/>
      <c r="QDW16" s="54"/>
      <c r="QDY16" s="54"/>
      <c r="QEA16" s="54"/>
      <c r="QEC16" s="54"/>
      <c r="QEE16" s="54"/>
      <c r="QEG16" s="54"/>
      <c r="QEI16" s="54"/>
      <c r="QEK16" s="54"/>
      <c r="QEM16" s="54"/>
      <c r="QEO16" s="54"/>
      <c r="QEQ16" s="54"/>
      <c r="QES16" s="54"/>
      <c r="QEU16" s="54"/>
      <c r="QEW16" s="54"/>
      <c r="QEY16" s="54"/>
      <c r="QFA16" s="54"/>
      <c r="QFC16" s="54"/>
      <c r="QFE16" s="54"/>
      <c r="QFG16" s="54"/>
      <c r="QFI16" s="54"/>
      <c r="QFK16" s="54"/>
      <c r="QFM16" s="54"/>
      <c r="QFO16" s="54"/>
      <c r="QFQ16" s="54"/>
      <c r="QFS16" s="54"/>
      <c r="QFU16" s="54"/>
      <c r="QFW16" s="54"/>
      <c r="QFY16" s="54"/>
      <c r="QGA16" s="54"/>
      <c r="QGC16" s="54"/>
      <c r="QGE16" s="54"/>
      <c r="QGG16" s="54"/>
      <c r="QGI16" s="54"/>
      <c r="QGK16" s="54"/>
      <c r="QGM16" s="54"/>
      <c r="QGO16" s="54"/>
      <c r="QGQ16" s="54"/>
      <c r="QGS16" s="54"/>
      <c r="QGU16" s="54"/>
      <c r="QGW16" s="54"/>
      <c r="QGY16" s="54"/>
      <c r="QHA16" s="54"/>
      <c r="QHC16" s="54"/>
      <c r="QHE16" s="54"/>
      <c r="QHG16" s="54"/>
      <c r="QHI16" s="54"/>
      <c r="QHK16" s="54"/>
      <c r="QHM16" s="54"/>
      <c r="QHO16" s="54"/>
      <c r="QHQ16" s="54"/>
      <c r="QHS16" s="54"/>
      <c r="QHU16" s="54"/>
      <c r="QHW16" s="54"/>
      <c r="QHY16" s="54"/>
      <c r="QIA16" s="54"/>
      <c r="QIC16" s="54"/>
      <c r="QIE16" s="54"/>
      <c r="QIG16" s="54"/>
      <c r="QII16" s="54"/>
      <c r="QIK16" s="54"/>
      <c r="QIM16" s="54"/>
      <c r="QIO16" s="54"/>
      <c r="QIQ16" s="54"/>
      <c r="QIS16" s="54"/>
      <c r="QIU16" s="54"/>
      <c r="QIW16" s="54"/>
      <c r="QIY16" s="54"/>
      <c r="QJA16" s="54"/>
      <c r="QJC16" s="54"/>
      <c r="QJE16" s="54"/>
      <c r="QJG16" s="54"/>
      <c r="QJI16" s="54"/>
      <c r="QJK16" s="54"/>
      <c r="QJM16" s="54"/>
      <c r="QJO16" s="54"/>
      <c r="QJQ16" s="54"/>
      <c r="QJS16" s="54"/>
      <c r="QJU16" s="54"/>
      <c r="QJW16" s="54"/>
      <c r="QJY16" s="54"/>
      <c r="QKA16" s="54"/>
      <c r="QKC16" s="54"/>
      <c r="QKE16" s="54"/>
      <c r="QKG16" s="54"/>
      <c r="QKI16" s="54"/>
      <c r="QKK16" s="54"/>
      <c r="QKM16" s="54"/>
      <c r="QKO16" s="54"/>
      <c r="QKQ16" s="54"/>
      <c r="QKS16" s="54"/>
      <c r="QKU16" s="54"/>
      <c r="QKW16" s="54"/>
      <c r="QKY16" s="54"/>
      <c r="QLA16" s="54"/>
      <c r="QLC16" s="54"/>
      <c r="QLE16" s="54"/>
      <c r="QLG16" s="54"/>
      <c r="QLI16" s="54"/>
      <c r="QLK16" s="54"/>
      <c r="QLM16" s="54"/>
      <c r="QLO16" s="54"/>
      <c r="QLQ16" s="54"/>
      <c r="QLS16" s="54"/>
      <c r="QLU16" s="54"/>
      <c r="QLW16" s="54"/>
      <c r="QLY16" s="54"/>
      <c r="QMA16" s="54"/>
      <c r="QMC16" s="54"/>
      <c r="QME16" s="54"/>
      <c r="QMG16" s="54"/>
      <c r="QMI16" s="54"/>
      <c r="QMK16" s="54"/>
      <c r="QMM16" s="54"/>
      <c r="QMO16" s="54"/>
      <c r="QMQ16" s="54"/>
      <c r="QMS16" s="54"/>
      <c r="QMU16" s="54"/>
      <c r="QMW16" s="54"/>
      <c r="QMY16" s="54"/>
      <c r="QNA16" s="54"/>
      <c r="QNC16" s="54"/>
      <c r="QNE16" s="54"/>
      <c r="QNG16" s="54"/>
      <c r="QNI16" s="54"/>
      <c r="QNK16" s="54"/>
      <c r="QNM16" s="54"/>
      <c r="QNO16" s="54"/>
      <c r="QNQ16" s="54"/>
      <c r="QNS16" s="54"/>
      <c r="QNU16" s="54"/>
      <c r="QNW16" s="54"/>
      <c r="QNY16" s="54"/>
      <c r="QOA16" s="54"/>
      <c r="QOC16" s="54"/>
      <c r="QOE16" s="54"/>
      <c r="QOG16" s="54"/>
      <c r="QOI16" s="54"/>
      <c r="QOK16" s="54"/>
      <c r="QOM16" s="54"/>
      <c r="QOO16" s="54"/>
      <c r="QOQ16" s="54"/>
      <c r="QOS16" s="54"/>
      <c r="QOU16" s="54"/>
      <c r="QOW16" s="54"/>
      <c r="QOY16" s="54"/>
      <c r="QPA16" s="54"/>
      <c r="QPC16" s="54"/>
      <c r="QPE16" s="54"/>
      <c r="QPG16" s="54"/>
      <c r="QPI16" s="54"/>
      <c r="QPK16" s="54"/>
      <c r="QPM16" s="54"/>
      <c r="QPO16" s="54"/>
      <c r="QPQ16" s="54"/>
      <c r="QPS16" s="54"/>
      <c r="QPU16" s="54"/>
      <c r="QPW16" s="54"/>
      <c r="QPY16" s="54"/>
      <c r="QQA16" s="54"/>
      <c r="QQC16" s="54"/>
      <c r="QQE16" s="54"/>
      <c r="QQG16" s="54"/>
      <c r="QQI16" s="54"/>
      <c r="QQK16" s="54"/>
      <c r="QQM16" s="54"/>
      <c r="QQO16" s="54"/>
      <c r="QQQ16" s="54"/>
      <c r="QQS16" s="54"/>
      <c r="QQU16" s="54"/>
      <c r="QQW16" s="54"/>
      <c r="QQY16" s="54"/>
      <c r="QRA16" s="54"/>
      <c r="QRC16" s="54"/>
      <c r="QRE16" s="54"/>
      <c r="QRG16" s="54"/>
      <c r="QRI16" s="54"/>
      <c r="QRK16" s="54"/>
      <c r="QRM16" s="54"/>
      <c r="QRO16" s="54"/>
      <c r="QRQ16" s="54"/>
      <c r="QRS16" s="54"/>
      <c r="QRU16" s="54"/>
      <c r="QRW16" s="54"/>
      <c r="QRY16" s="54"/>
      <c r="QSA16" s="54"/>
      <c r="QSC16" s="54"/>
      <c r="QSE16" s="54"/>
      <c r="QSG16" s="54"/>
      <c r="QSI16" s="54"/>
      <c r="QSK16" s="54"/>
      <c r="QSM16" s="54"/>
      <c r="QSO16" s="54"/>
      <c r="QSQ16" s="54"/>
      <c r="QSS16" s="54"/>
      <c r="QSU16" s="54"/>
      <c r="QSW16" s="54"/>
      <c r="QSY16" s="54"/>
      <c r="QTA16" s="54"/>
      <c r="QTC16" s="54"/>
      <c r="QTE16" s="54"/>
      <c r="QTG16" s="54"/>
      <c r="QTI16" s="54"/>
      <c r="QTK16" s="54"/>
      <c r="QTM16" s="54"/>
      <c r="QTO16" s="54"/>
      <c r="QTQ16" s="54"/>
      <c r="QTS16" s="54"/>
      <c r="QTU16" s="54"/>
      <c r="QTW16" s="54"/>
      <c r="QTY16" s="54"/>
      <c r="QUA16" s="54"/>
      <c r="QUC16" s="54"/>
      <c r="QUE16" s="54"/>
      <c r="QUG16" s="54"/>
      <c r="QUI16" s="54"/>
      <c r="QUK16" s="54"/>
      <c r="QUM16" s="54"/>
      <c r="QUO16" s="54"/>
      <c r="QUQ16" s="54"/>
      <c r="QUS16" s="54"/>
      <c r="QUU16" s="54"/>
      <c r="QUW16" s="54"/>
      <c r="QUY16" s="54"/>
      <c r="QVA16" s="54"/>
      <c r="QVC16" s="54"/>
      <c r="QVE16" s="54"/>
      <c r="QVG16" s="54"/>
      <c r="QVI16" s="54"/>
      <c r="QVK16" s="54"/>
      <c r="QVM16" s="54"/>
      <c r="QVO16" s="54"/>
      <c r="QVQ16" s="54"/>
      <c r="QVS16" s="54"/>
      <c r="QVU16" s="54"/>
      <c r="QVW16" s="54"/>
      <c r="QVY16" s="54"/>
      <c r="QWA16" s="54"/>
      <c r="QWC16" s="54"/>
      <c r="QWE16" s="54"/>
      <c r="QWG16" s="54"/>
      <c r="QWI16" s="54"/>
      <c r="QWK16" s="54"/>
      <c r="QWM16" s="54"/>
      <c r="QWO16" s="54"/>
      <c r="QWQ16" s="54"/>
      <c r="QWS16" s="54"/>
      <c r="QWU16" s="54"/>
      <c r="QWW16" s="54"/>
      <c r="QWY16" s="54"/>
      <c r="QXA16" s="54"/>
      <c r="QXC16" s="54"/>
      <c r="QXE16" s="54"/>
      <c r="QXG16" s="54"/>
      <c r="QXI16" s="54"/>
      <c r="QXK16" s="54"/>
      <c r="QXM16" s="54"/>
      <c r="QXO16" s="54"/>
      <c r="QXQ16" s="54"/>
      <c r="QXS16" s="54"/>
      <c r="QXU16" s="54"/>
      <c r="QXW16" s="54"/>
      <c r="QXY16" s="54"/>
      <c r="QYA16" s="54"/>
      <c r="QYC16" s="54"/>
      <c r="QYE16" s="54"/>
      <c r="QYG16" s="54"/>
      <c r="QYI16" s="54"/>
      <c r="QYK16" s="54"/>
      <c r="QYM16" s="54"/>
      <c r="QYO16" s="54"/>
      <c r="QYQ16" s="54"/>
      <c r="QYS16" s="54"/>
      <c r="QYU16" s="54"/>
      <c r="QYW16" s="54"/>
      <c r="QYY16" s="54"/>
      <c r="QZA16" s="54"/>
      <c r="QZC16" s="54"/>
      <c r="QZE16" s="54"/>
      <c r="QZG16" s="54"/>
      <c r="QZI16" s="54"/>
      <c r="QZK16" s="54"/>
      <c r="QZM16" s="54"/>
      <c r="QZO16" s="54"/>
      <c r="QZQ16" s="54"/>
      <c r="QZS16" s="54"/>
      <c r="QZU16" s="54"/>
      <c r="QZW16" s="54"/>
      <c r="QZY16" s="54"/>
      <c r="RAA16" s="54"/>
      <c r="RAC16" s="54"/>
      <c r="RAE16" s="54"/>
      <c r="RAG16" s="54"/>
      <c r="RAI16" s="54"/>
      <c r="RAK16" s="54"/>
      <c r="RAM16" s="54"/>
      <c r="RAO16" s="54"/>
      <c r="RAQ16" s="54"/>
      <c r="RAS16" s="54"/>
      <c r="RAU16" s="54"/>
      <c r="RAW16" s="54"/>
      <c r="RAY16" s="54"/>
      <c r="RBA16" s="54"/>
      <c r="RBC16" s="54"/>
      <c r="RBE16" s="54"/>
      <c r="RBG16" s="54"/>
      <c r="RBI16" s="54"/>
      <c r="RBK16" s="54"/>
      <c r="RBM16" s="54"/>
      <c r="RBO16" s="54"/>
      <c r="RBQ16" s="54"/>
      <c r="RBS16" s="54"/>
      <c r="RBU16" s="54"/>
      <c r="RBW16" s="54"/>
      <c r="RBY16" s="54"/>
      <c r="RCA16" s="54"/>
      <c r="RCC16" s="54"/>
      <c r="RCE16" s="54"/>
      <c r="RCG16" s="54"/>
      <c r="RCI16" s="54"/>
      <c r="RCK16" s="54"/>
      <c r="RCM16" s="54"/>
      <c r="RCO16" s="54"/>
      <c r="RCQ16" s="54"/>
      <c r="RCS16" s="54"/>
      <c r="RCU16" s="54"/>
      <c r="RCW16" s="54"/>
      <c r="RCY16" s="54"/>
      <c r="RDA16" s="54"/>
      <c r="RDC16" s="54"/>
      <c r="RDE16" s="54"/>
      <c r="RDG16" s="54"/>
      <c r="RDI16" s="54"/>
      <c r="RDK16" s="54"/>
      <c r="RDM16" s="54"/>
      <c r="RDO16" s="54"/>
      <c r="RDQ16" s="54"/>
      <c r="RDS16" s="54"/>
      <c r="RDU16" s="54"/>
      <c r="RDW16" s="54"/>
      <c r="RDY16" s="54"/>
      <c r="REA16" s="54"/>
      <c r="REC16" s="54"/>
      <c r="REE16" s="54"/>
      <c r="REG16" s="54"/>
      <c r="REI16" s="54"/>
      <c r="REK16" s="54"/>
      <c r="REM16" s="54"/>
      <c r="REO16" s="54"/>
      <c r="REQ16" s="54"/>
      <c r="RES16" s="54"/>
      <c r="REU16" s="54"/>
      <c r="REW16" s="54"/>
      <c r="REY16" s="54"/>
      <c r="RFA16" s="54"/>
      <c r="RFC16" s="54"/>
      <c r="RFE16" s="54"/>
      <c r="RFG16" s="54"/>
      <c r="RFI16" s="54"/>
      <c r="RFK16" s="54"/>
      <c r="RFM16" s="54"/>
      <c r="RFO16" s="54"/>
      <c r="RFQ16" s="54"/>
      <c r="RFS16" s="54"/>
      <c r="RFU16" s="54"/>
      <c r="RFW16" s="54"/>
      <c r="RFY16" s="54"/>
      <c r="RGA16" s="54"/>
      <c r="RGC16" s="54"/>
      <c r="RGE16" s="54"/>
      <c r="RGG16" s="54"/>
      <c r="RGI16" s="54"/>
      <c r="RGK16" s="54"/>
      <c r="RGM16" s="54"/>
      <c r="RGO16" s="54"/>
      <c r="RGQ16" s="54"/>
      <c r="RGS16" s="54"/>
      <c r="RGU16" s="54"/>
      <c r="RGW16" s="54"/>
      <c r="RGY16" s="54"/>
      <c r="RHA16" s="54"/>
      <c r="RHC16" s="54"/>
      <c r="RHE16" s="54"/>
      <c r="RHG16" s="54"/>
      <c r="RHI16" s="54"/>
      <c r="RHK16" s="54"/>
      <c r="RHM16" s="54"/>
      <c r="RHO16" s="54"/>
      <c r="RHQ16" s="54"/>
      <c r="RHS16" s="54"/>
      <c r="RHU16" s="54"/>
      <c r="RHW16" s="54"/>
      <c r="RHY16" s="54"/>
      <c r="RIA16" s="54"/>
      <c r="RIC16" s="54"/>
      <c r="RIE16" s="54"/>
      <c r="RIG16" s="54"/>
      <c r="RII16" s="54"/>
      <c r="RIK16" s="54"/>
      <c r="RIM16" s="54"/>
      <c r="RIO16" s="54"/>
      <c r="RIQ16" s="54"/>
      <c r="RIS16" s="54"/>
      <c r="RIU16" s="54"/>
      <c r="RIW16" s="54"/>
      <c r="RIY16" s="54"/>
      <c r="RJA16" s="54"/>
      <c r="RJC16" s="54"/>
      <c r="RJE16" s="54"/>
      <c r="RJG16" s="54"/>
      <c r="RJI16" s="54"/>
      <c r="RJK16" s="54"/>
      <c r="RJM16" s="54"/>
      <c r="RJO16" s="54"/>
      <c r="RJQ16" s="54"/>
      <c r="RJS16" s="54"/>
      <c r="RJU16" s="54"/>
      <c r="RJW16" s="54"/>
      <c r="RJY16" s="54"/>
      <c r="RKA16" s="54"/>
      <c r="RKC16" s="54"/>
      <c r="RKE16" s="54"/>
      <c r="RKG16" s="54"/>
      <c r="RKI16" s="54"/>
      <c r="RKK16" s="54"/>
      <c r="RKM16" s="54"/>
      <c r="RKO16" s="54"/>
      <c r="RKQ16" s="54"/>
      <c r="RKS16" s="54"/>
      <c r="RKU16" s="54"/>
      <c r="RKW16" s="54"/>
      <c r="RKY16" s="54"/>
      <c r="RLA16" s="54"/>
      <c r="RLC16" s="54"/>
      <c r="RLE16" s="54"/>
      <c r="RLG16" s="54"/>
      <c r="RLI16" s="54"/>
      <c r="RLK16" s="54"/>
      <c r="RLM16" s="54"/>
      <c r="RLO16" s="54"/>
      <c r="RLQ16" s="54"/>
      <c r="RLS16" s="54"/>
      <c r="RLU16" s="54"/>
      <c r="RLW16" s="54"/>
      <c r="RLY16" s="54"/>
      <c r="RMA16" s="54"/>
      <c r="RMC16" s="54"/>
      <c r="RME16" s="54"/>
      <c r="RMG16" s="54"/>
      <c r="RMI16" s="54"/>
      <c r="RMK16" s="54"/>
      <c r="RMM16" s="54"/>
      <c r="RMO16" s="54"/>
      <c r="RMQ16" s="54"/>
      <c r="RMS16" s="54"/>
      <c r="RMU16" s="54"/>
      <c r="RMW16" s="54"/>
      <c r="RMY16" s="54"/>
      <c r="RNA16" s="54"/>
      <c r="RNC16" s="54"/>
      <c r="RNE16" s="54"/>
      <c r="RNG16" s="54"/>
      <c r="RNI16" s="54"/>
      <c r="RNK16" s="54"/>
      <c r="RNM16" s="54"/>
      <c r="RNO16" s="54"/>
      <c r="RNQ16" s="54"/>
      <c r="RNS16" s="54"/>
      <c r="RNU16" s="54"/>
      <c r="RNW16" s="54"/>
      <c r="RNY16" s="54"/>
      <c r="ROA16" s="54"/>
      <c r="ROC16" s="54"/>
      <c r="ROE16" s="54"/>
      <c r="ROG16" s="54"/>
      <c r="ROI16" s="54"/>
      <c r="ROK16" s="54"/>
      <c r="ROM16" s="54"/>
      <c r="ROO16" s="54"/>
      <c r="ROQ16" s="54"/>
      <c r="ROS16" s="54"/>
      <c r="ROU16" s="54"/>
      <c r="ROW16" s="54"/>
      <c r="ROY16" s="54"/>
      <c r="RPA16" s="54"/>
      <c r="RPC16" s="54"/>
      <c r="RPE16" s="54"/>
      <c r="RPG16" s="54"/>
      <c r="RPI16" s="54"/>
      <c r="RPK16" s="54"/>
      <c r="RPM16" s="54"/>
      <c r="RPO16" s="54"/>
      <c r="RPQ16" s="54"/>
      <c r="RPS16" s="54"/>
      <c r="RPU16" s="54"/>
      <c r="RPW16" s="54"/>
      <c r="RPY16" s="54"/>
      <c r="RQA16" s="54"/>
      <c r="RQC16" s="54"/>
      <c r="RQE16" s="54"/>
      <c r="RQG16" s="54"/>
      <c r="RQI16" s="54"/>
      <c r="RQK16" s="54"/>
      <c r="RQM16" s="54"/>
      <c r="RQO16" s="54"/>
      <c r="RQQ16" s="54"/>
      <c r="RQS16" s="54"/>
      <c r="RQU16" s="54"/>
      <c r="RQW16" s="54"/>
      <c r="RQY16" s="54"/>
      <c r="RRA16" s="54"/>
      <c r="RRC16" s="54"/>
      <c r="RRE16" s="54"/>
      <c r="RRG16" s="54"/>
      <c r="RRI16" s="54"/>
      <c r="RRK16" s="54"/>
      <c r="RRM16" s="54"/>
      <c r="RRO16" s="54"/>
      <c r="RRQ16" s="54"/>
      <c r="RRS16" s="54"/>
      <c r="RRU16" s="54"/>
      <c r="RRW16" s="54"/>
      <c r="RRY16" s="54"/>
      <c r="RSA16" s="54"/>
      <c r="RSC16" s="54"/>
      <c r="RSE16" s="54"/>
      <c r="RSG16" s="54"/>
      <c r="RSI16" s="54"/>
      <c r="RSK16" s="54"/>
      <c r="RSM16" s="54"/>
      <c r="RSO16" s="54"/>
      <c r="RSQ16" s="54"/>
      <c r="RSS16" s="54"/>
      <c r="RSU16" s="54"/>
      <c r="RSW16" s="54"/>
      <c r="RSY16" s="54"/>
      <c r="RTA16" s="54"/>
      <c r="RTC16" s="54"/>
      <c r="RTE16" s="54"/>
      <c r="RTG16" s="54"/>
      <c r="RTI16" s="54"/>
      <c r="RTK16" s="54"/>
      <c r="RTM16" s="54"/>
      <c r="RTO16" s="54"/>
      <c r="RTQ16" s="54"/>
      <c r="RTS16" s="54"/>
      <c r="RTU16" s="54"/>
      <c r="RTW16" s="54"/>
      <c r="RTY16" s="54"/>
      <c r="RUA16" s="54"/>
      <c r="RUC16" s="54"/>
      <c r="RUE16" s="54"/>
      <c r="RUG16" s="54"/>
      <c r="RUI16" s="54"/>
      <c r="RUK16" s="54"/>
      <c r="RUM16" s="54"/>
      <c r="RUO16" s="54"/>
      <c r="RUQ16" s="54"/>
      <c r="RUS16" s="54"/>
      <c r="RUU16" s="54"/>
      <c r="RUW16" s="54"/>
      <c r="RUY16" s="54"/>
      <c r="RVA16" s="54"/>
      <c r="RVC16" s="54"/>
      <c r="RVE16" s="54"/>
      <c r="RVG16" s="54"/>
      <c r="RVI16" s="54"/>
      <c r="RVK16" s="54"/>
      <c r="RVM16" s="54"/>
      <c r="RVO16" s="54"/>
      <c r="RVQ16" s="54"/>
      <c r="RVS16" s="54"/>
      <c r="RVU16" s="54"/>
      <c r="RVW16" s="54"/>
      <c r="RVY16" s="54"/>
      <c r="RWA16" s="54"/>
      <c r="RWC16" s="54"/>
      <c r="RWE16" s="54"/>
      <c r="RWG16" s="54"/>
      <c r="RWI16" s="54"/>
      <c r="RWK16" s="54"/>
      <c r="RWM16" s="54"/>
      <c r="RWO16" s="54"/>
      <c r="RWQ16" s="54"/>
      <c r="RWS16" s="54"/>
      <c r="RWU16" s="54"/>
      <c r="RWW16" s="54"/>
      <c r="RWY16" s="54"/>
      <c r="RXA16" s="54"/>
      <c r="RXC16" s="54"/>
      <c r="RXE16" s="54"/>
      <c r="RXG16" s="54"/>
      <c r="RXI16" s="54"/>
      <c r="RXK16" s="54"/>
      <c r="RXM16" s="54"/>
      <c r="RXO16" s="54"/>
      <c r="RXQ16" s="54"/>
      <c r="RXS16" s="54"/>
      <c r="RXU16" s="54"/>
      <c r="RXW16" s="54"/>
      <c r="RXY16" s="54"/>
      <c r="RYA16" s="54"/>
      <c r="RYC16" s="54"/>
      <c r="RYE16" s="54"/>
      <c r="RYG16" s="54"/>
      <c r="RYI16" s="54"/>
      <c r="RYK16" s="54"/>
      <c r="RYM16" s="54"/>
      <c r="RYO16" s="54"/>
      <c r="RYQ16" s="54"/>
      <c r="RYS16" s="54"/>
      <c r="RYU16" s="54"/>
      <c r="RYW16" s="54"/>
      <c r="RYY16" s="54"/>
      <c r="RZA16" s="54"/>
      <c r="RZC16" s="54"/>
      <c r="RZE16" s="54"/>
      <c r="RZG16" s="54"/>
      <c r="RZI16" s="54"/>
      <c r="RZK16" s="54"/>
      <c r="RZM16" s="54"/>
      <c r="RZO16" s="54"/>
      <c r="RZQ16" s="54"/>
      <c r="RZS16" s="54"/>
      <c r="RZU16" s="54"/>
      <c r="RZW16" s="54"/>
      <c r="RZY16" s="54"/>
      <c r="SAA16" s="54"/>
      <c r="SAC16" s="54"/>
      <c r="SAE16" s="54"/>
      <c r="SAG16" s="54"/>
      <c r="SAI16" s="54"/>
      <c r="SAK16" s="54"/>
      <c r="SAM16" s="54"/>
      <c r="SAO16" s="54"/>
      <c r="SAQ16" s="54"/>
      <c r="SAS16" s="54"/>
      <c r="SAU16" s="54"/>
      <c r="SAW16" s="54"/>
      <c r="SAY16" s="54"/>
      <c r="SBA16" s="54"/>
      <c r="SBC16" s="54"/>
      <c r="SBE16" s="54"/>
      <c r="SBG16" s="54"/>
      <c r="SBI16" s="54"/>
      <c r="SBK16" s="54"/>
      <c r="SBM16" s="54"/>
      <c r="SBO16" s="54"/>
      <c r="SBQ16" s="54"/>
      <c r="SBS16" s="54"/>
      <c r="SBU16" s="54"/>
      <c r="SBW16" s="54"/>
      <c r="SBY16" s="54"/>
      <c r="SCA16" s="54"/>
      <c r="SCC16" s="54"/>
      <c r="SCE16" s="54"/>
      <c r="SCG16" s="54"/>
      <c r="SCI16" s="54"/>
      <c r="SCK16" s="54"/>
      <c r="SCM16" s="54"/>
      <c r="SCO16" s="54"/>
      <c r="SCQ16" s="54"/>
      <c r="SCS16" s="54"/>
      <c r="SCU16" s="54"/>
      <c r="SCW16" s="54"/>
      <c r="SCY16" s="54"/>
      <c r="SDA16" s="54"/>
      <c r="SDC16" s="54"/>
      <c r="SDE16" s="54"/>
      <c r="SDG16" s="54"/>
      <c r="SDI16" s="54"/>
      <c r="SDK16" s="54"/>
      <c r="SDM16" s="54"/>
      <c r="SDO16" s="54"/>
      <c r="SDQ16" s="54"/>
      <c r="SDS16" s="54"/>
      <c r="SDU16" s="54"/>
      <c r="SDW16" s="54"/>
      <c r="SDY16" s="54"/>
      <c r="SEA16" s="54"/>
      <c r="SEC16" s="54"/>
      <c r="SEE16" s="54"/>
      <c r="SEG16" s="54"/>
      <c r="SEI16" s="54"/>
      <c r="SEK16" s="54"/>
      <c r="SEM16" s="54"/>
      <c r="SEO16" s="54"/>
      <c r="SEQ16" s="54"/>
      <c r="SES16" s="54"/>
      <c r="SEU16" s="54"/>
      <c r="SEW16" s="54"/>
      <c r="SEY16" s="54"/>
      <c r="SFA16" s="54"/>
      <c r="SFC16" s="54"/>
      <c r="SFE16" s="54"/>
      <c r="SFG16" s="54"/>
      <c r="SFI16" s="54"/>
      <c r="SFK16" s="54"/>
      <c r="SFM16" s="54"/>
      <c r="SFO16" s="54"/>
      <c r="SFQ16" s="54"/>
      <c r="SFS16" s="54"/>
      <c r="SFU16" s="54"/>
      <c r="SFW16" s="54"/>
      <c r="SFY16" s="54"/>
      <c r="SGA16" s="54"/>
      <c r="SGC16" s="54"/>
      <c r="SGE16" s="54"/>
      <c r="SGG16" s="54"/>
      <c r="SGI16" s="54"/>
      <c r="SGK16" s="54"/>
      <c r="SGM16" s="54"/>
      <c r="SGO16" s="54"/>
      <c r="SGQ16" s="54"/>
      <c r="SGS16" s="54"/>
      <c r="SGU16" s="54"/>
      <c r="SGW16" s="54"/>
      <c r="SGY16" s="54"/>
      <c r="SHA16" s="54"/>
      <c r="SHC16" s="54"/>
      <c r="SHE16" s="54"/>
      <c r="SHG16" s="54"/>
      <c r="SHI16" s="54"/>
      <c r="SHK16" s="54"/>
      <c r="SHM16" s="54"/>
      <c r="SHO16" s="54"/>
      <c r="SHQ16" s="54"/>
      <c r="SHS16" s="54"/>
      <c r="SHU16" s="54"/>
      <c r="SHW16" s="54"/>
      <c r="SHY16" s="54"/>
      <c r="SIA16" s="54"/>
      <c r="SIC16" s="54"/>
      <c r="SIE16" s="54"/>
      <c r="SIG16" s="54"/>
      <c r="SII16" s="54"/>
      <c r="SIK16" s="54"/>
      <c r="SIM16" s="54"/>
      <c r="SIO16" s="54"/>
      <c r="SIQ16" s="54"/>
      <c r="SIS16" s="54"/>
      <c r="SIU16" s="54"/>
      <c r="SIW16" s="54"/>
      <c r="SIY16" s="54"/>
      <c r="SJA16" s="54"/>
      <c r="SJC16" s="54"/>
      <c r="SJE16" s="54"/>
      <c r="SJG16" s="54"/>
      <c r="SJI16" s="54"/>
      <c r="SJK16" s="54"/>
      <c r="SJM16" s="54"/>
      <c r="SJO16" s="54"/>
      <c r="SJQ16" s="54"/>
      <c r="SJS16" s="54"/>
      <c r="SJU16" s="54"/>
      <c r="SJW16" s="54"/>
      <c r="SJY16" s="54"/>
      <c r="SKA16" s="54"/>
      <c r="SKC16" s="54"/>
      <c r="SKE16" s="54"/>
      <c r="SKG16" s="54"/>
      <c r="SKI16" s="54"/>
      <c r="SKK16" s="54"/>
      <c r="SKM16" s="54"/>
      <c r="SKO16" s="54"/>
      <c r="SKQ16" s="54"/>
      <c r="SKS16" s="54"/>
      <c r="SKU16" s="54"/>
      <c r="SKW16" s="54"/>
      <c r="SKY16" s="54"/>
      <c r="SLA16" s="54"/>
      <c r="SLC16" s="54"/>
      <c r="SLE16" s="54"/>
      <c r="SLG16" s="54"/>
      <c r="SLI16" s="54"/>
      <c r="SLK16" s="54"/>
      <c r="SLM16" s="54"/>
      <c r="SLO16" s="54"/>
      <c r="SLQ16" s="54"/>
      <c r="SLS16" s="54"/>
      <c r="SLU16" s="54"/>
      <c r="SLW16" s="54"/>
      <c r="SLY16" s="54"/>
      <c r="SMA16" s="54"/>
      <c r="SMC16" s="54"/>
      <c r="SME16" s="54"/>
      <c r="SMG16" s="54"/>
      <c r="SMI16" s="54"/>
      <c r="SMK16" s="54"/>
      <c r="SMM16" s="54"/>
      <c r="SMO16" s="54"/>
      <c r="SMQ16" s="54"/>
      <c r="SMS16" s="54"/>
      <c r="SMU16" s="54"/>
      <c r="SMW16" s="54"/>
      <c r="SMY16" s="54"/>
      <c r="SNA16" s="54"/>
      <c r="SNC16" s="54"/>
      <c r="SNE16" s="54"/>
      <c r="SNG16" s="54"/>
      <c r="SNI16" s="54"/>
      <c r="SNK16" s="54"/>
      <c r="SNM16" s="54"/>
      <c r="SNO16" s="54"/>
      <c r="SNQ16" s="54"/>
      <c r="SNS16" s="54"/>
      <c r="SNU16" s="54"/>
      <c r="SNW16" s="54"/>
      <c r="SNY16" s="54"/>
      <c r="SOA16" s="54"/>
      <c r="SOC16" s="54"/>
      <c r="SOE16" s="54"/>
      <c r="SOG16" s="54"/>
      <c r="SOI16" s="54"/>
      <c r="SOK16" s="54"/>
      <c r="SOM16" s="54"/>
      <c r="SOO16" s="54"/>
      <c r="SOQ16" s="54"/>
      <c r="SOS16" s="54"/>
      <c r="SOU16" s="54"/>
      <c r="SOW16" s="54"/>
      <c r="SOY16" s="54"/>
      <c r="SPA16" s="54"/>
      <c r="SPC16" s="54"/>
      <c r="SPE16" s="54"/>
      <c r="SPG16" s="54"/>
      <c r="SPI16" s="54"/>
      <c r="SPK16" s="54"/>
      <c r="SPM16" s="54"/>
      <c r="SPO16" s="54"/>
      <c r="SPQ16" s="54"/>
      <c r="SPS16" s="54"/>
      <c r="SPU16" s="54"/>
      <c r="SPW16" s="54"/>
      <c r="SPY16" s="54"/>
      <c r="SQA16" s="54"/>
      <c r="SQC16" s="54"/>
      <c r="SQE16" s="54"/>
      <c r="SQG16" s="54"/>
      <c r="SQI16" s="54"/>
      <c r="SQK16" s="54"/>
      <c r="SQM16" s="54"/>
      <c r="SQO16" s="54"/>
      <c r="SQQ16" s="54"/>
      <c r="SQS16" s="54"/>
      <c r="SQU16" s="54"/>
      <c r="SQW16" s="54"/>
      <c r="SQY16" s="54"/>
      <c r="SRA16" s="54"/>
      <c r="SRC16" s="54"/>
      <c r="SRE16" s="54"/>
      <c r="SRG16" s="54"/>
      <c r="SRI16" s="54"/>
      <c r="SRK16" s="54"/>
      <c r="SRM16" s="54"/>
      <c r="SRO16" s="54"/>
      <c r="SRQ16" s="54"/>
      <c r="SRS16" s="54"/>
      <c r="SRU16" s="54"/>
      <c r="SRW16" s="54"/>
      <c r="SRY16" s="54"/>
      <c r="SSA16" s="54"/>
      <c r="SSC16" s="54"/>
      <c r="SSE16" s="54"/>
      <c r="SSG16" s="54"/>
      <c r="SSI16" s="54"/>
      <c r="SSK16" s="54"/>
      <c r="SSM16" s="54"/>
      <c r="SSO16" s="54"/>
      <c r="SSQ16" s="54"/>
      <c r="SSS16" s="54"/>
      <c r="SSU16" s="54"/>
      <c r="SSW16" s="54"/>
      <c r="SSY16" s="54"/>
      <c r="STA16" s="54"/>
      <c r="STC16" s="54"/>
      <c r="STE16" s="54"/>
      <c r="STG16" s="54"/>
      <c r="STI16" s="54"/>
      <c r="STK16" s="54"/>
      <c r="STM16" s="54"/>
      <c r="STO16" s="54"/>
      <c r="STQ16" s="54"/>
      <c r="STS16" s="54"/>
      <c r="STU16" s="54"/>
      <c r="STW16" s="54"/>
      <c r="STY16" s="54"/>
      <c r="SUA16" s="54"/>
      <c r="SUC16" s="54"/>
      <c r="SUE16" s="54"/>
      <c r="SUG16" s="54"/>
      <c r="SUI16" s="54"/>
      <c r="SUK16" s="54"/>
      <c r="SUM16" s="54"/>
      <c r="SUO16" s="54"/>
      <c r="SUQ16" s="54"/>
      <c r="SUS16" s="54"/>
      <c r="SUU16" s="54"/>
      <c r="SUW16" s="54"/>
      <c r="SUY16" s="54"/>
      <c r="SVA16" s="54"/>
      <c r="SVC16" s="54"/>
      <c r="SVE16" s="54"/>
      <c r="SVG16" s="54"/>
      <c r="SVI16" s="54"/>
      <c r="SVK16" s="54"/>
      <c r="SVM16" s="54"/>
      <c r="SVO16" s="54"/>
      <c r="SVQ16" s="54"/>
      <c r="SVS16" s="54"/>
      <c r="SVU16" s="54"/>
      <c r="SVW16" s="54"/>
      <c r="SVY16" s="54"/>
      <c r="SWA16" s="54"/>
      <c r="SWC16" s="54"/>
      <c r="SWE16" s="54"/>
      <c r="SWG16" s="54"/>
      <c r="SWI16" s="54"/>
      <c r="SWK16" s="54"/>
      <c r="SWM16" s="54"/>
      <c r="SWO16" s="54"/>
      <c r="SWQ16" s="54"/>
      <c r="SWS16" s="54"/>
      <c r="SWU16" s="54"/>
      <c r="SWW16" s="54"/>
      <c r="SWY16" s="54"/>
      <c r="SXA16" s="54"/>
      <c r="SXC16" s="54"/>
      <c r="SXE16" s="54"/>
      <c r="SXG16" s="54"/>
      <c r="SXI16" s="54"/>
      <c r="SXK16" s="54"/>
      <c r="SXM16" s="54"/>
      <c r="SXO16" s="54"/>
      <c r="SXQ16" s="54"/>
      <c r="SXS16" s="54"/>
      <c r="SXU16" s="54"/>
      <c r="SXW16" s="54"/>
      <c r="SXY16" s="54"/>
      <c r="SYA16" s="54"/>
      <c r="SYC16" s="54"/>
      <c r="SYE16" s="54"/>
      <c r="SYG16" s="54"/>
      <c r="SYI16" s="54"/>
      <c r="SYK16" s="54"/>
      <c r="SYM16" s="54"/>
      <c r="SYO16" s="54"/>
      <c r="SYQ16" s="54"/>
      <c r="SYS16" s="54"/>
      <c r="SYU16" s="54"/>
      <c r="SYW16" s="54"/>
      <c r="SYY16" s="54"/>
      <c r="SZA16" s="54"/>
      <c r="SZC16" s="54"/>
      <c r="SZE16" s="54"/>
      <c r="SZG16" s="54"/>
      <c r="SZI16" s="54"/>
      <c r="SZK16" s="54"/>
      <c r="SZM16" s="54"/>
      <c r="SZO16" s="54"/>
      <c r="SZQ16" s="54"/>
      <c r="SZS16" s="54"/>
      <c r="SZU16" s="54"/>
      <c r="SZW16" s="54"/>
      <c r="SZY16" s="54"/>
      <c r="TAA16" s="54"/>
      <c r="TAC16" s="54"/>
      <c r="TAE16" s="54"/>
      <c r="TAG16" s="54"/>
      <c r="TAI16" s="54"/>
      <c r="TAK16" s="54"/>
      <c r="TAM16" s="54"/>
      <c r="TAO16" s="54"/>
      <c r="TAQ16" s="54"/>
      <c r="TAS16" s="54"/>
      <c r="TAU16" s="54"/>
      <c r="TAW16" s="54"/>
      <c r="TAY16" s="54"/>
      <c r="TBA16" s="54"/>
      <c r="TBC16" s="54"/>
      <c r="TBE16" s="54"/>
      <c r="TBG16" s="54"/>
      <c r="TBI16" s="54"/>
      <c r="TBK16" s="54"/>
      <c r="TBM16" s="54"/>
      <c r="TBO16" s="54"/>
      <c r="TBQ16" s="54"/>
      <c r="TBS16" s="54"/>
      <c r="TBU16" s="54"/>
      <c r="TBW16" s="54"/>
      <c r="TBY16" s="54"/>
      <c r="TCA16" s="54"/>
      <c r="TCC16" s="54"/>
      <c r="TCE16" s="54"/>
      <c r="TCG16" s="54"/>
      <c r="TCI16" s="54"/>
      <c r="TCK16" s="54"/>
      <c r="TCM16" s="54"/>
      <c r="TCO16" s="54"/>
      <c r="TCQ16" s="54"/>
      <c r="TCS16" s="54"/>
      <c r="TCU16" s="54"/>
      <c r="TCW16" s="54"/>
      <c r="TCY16" s="54"/>
      <c r="TDA16" s="54"/>
      <c r="TDC16" s="54"/>
      <c r="TDE16" s="54"/>
      <c r="TDG16" s="54"/>
      <c r="TDI16" s="54"/>
      <c r="TDK16" s="54"/>
      <c r="TDM16" s="54"/>
      <c r="TDO16" s="54"/>
      <c r="TDQ16" s="54"/>
      <c r="TDS16" s="54"/>
      <c r="TDU16" s="54"/>
      <c r="TDW16" s="54"/>
      <c r="TDY16" s="54"/>
      <c r="TEA16" s="54"/>
      <c r="TEC16" s="54"/>
      <c r="TEE16" s="54"/>
      <c r="TEG16" s="54"/>
      <c r="TEI16" s="54"/>
      <c r="TEK16" s="54"/>
      <c r="TEM16" s="54"/>
      <c r="TEO16" s="54"/>
      <c r="TEQ16" s="54"/>
      <c r="TES16" s="54"/>
      <c r="TEU16" s="54"/>
      <c r="TEW16" s="54"/>
      <c r="TEY16" s="54"/>
      <c r="TFA16" s="54"/>
      <c r="TFC16" s="54"/>
      <c r="TFE16" s="54"/>
      <c r="TFG16" s="54"/>
      <c r="TFI16" s="54"/>
      <c r="TFK16" s="54"/>
      <c r="TFM16" s="54"/>
      <c r="TFO16" s="54"/>
      <c r="TFQ16" s="54"/>
      <c r="TFS16" s="54"/>
      <c r="TFU16" s="54"/>
      <c r="TFW16" s="54"/>
      <c r="TFY16" s="54"/>
      <c r="TGA16" s="54"/>
      <c r="TGC16" s="54"/>
      <c r="TGE16" s="54"/>
      <c r="TGG16" s="54"/>
      <c r="TGI16" s="54"/>
      <c r="TGK16" s="54"/>
      <c r="TGM16" s="54"/>
      <c r="TGO16" s="54"/>
      <c r="TGQ16" s="54"/>
      <c r="TGS16" s="54"/>
      <c r="TGU16" s="54"/>
      <c r="TGW16" s="54"/>
      <c r="TGY16" s="54"/>
      <c r="THA16" s="54"/>
      <c r="THC16" s="54"/>
      <c r="THE16" s="54"/>
      <c r="THG16" s="54"/>
      <c r="THI16" s="54"/>
      <c r="THK16" s="54"/>
      <c r="THM16" s="54"/>
      <c r="THO16" s="54"/>
      <c r="THQ16" s="54"/>
      <c r="THS16" s="54"/>
      <c r="THU16" s="54"/>
      <c r="THW16" s="54"/>
      <c r="THY16" s="54"/>
      <c r="TIA16" s="54"/>
      <c r="TIC16" s="54"/>
      <c r="TIE16" s="54"/>
      <c r="TIG16" s="54"/>
      <c r="TII16" s="54"/>
      <c r="TIK16" s="54"/>
      <c r="TIM16" s="54"/>
      <c r="TIO16" s="54"/>
      <c r="TIQ16" s="54"/>
      <c r="TIS16" s="54"/>
      <c r="TIU16" s="54"/>
      <c r="TIW16" s="54"/>
      <c r="TIY16" s="54"/>
      <c r="TJA16" s="54"/>
      <c r="TJC16" s="54"/>
      <c r="TJE16" s="54"/>
      <c r="TJG16" s="54"/>
      <c r="TJI16" s="54"/>
      <c r="TJK16" s="54"/>
      <c r="TJM16" s="54"/>
      <c r="TJO16" s="54"/>
      <c r="TJQ16" s="54"/>
      <c r="TJS16" s="54"/>
      <c r="TJU16" s="54"/>
      <c r="TJW16" s="54"/>
      <c r="TJY16" s="54"/>
      <c r="TKA16" s="54"/>
      <c r="TKC16" s="54"/>
      <c r="TKE16" s="54"/>
      <c r="TKG16" s="54"/>
      <c r="TKI16" s="54"/>
      <c r="TKK16" s="54"/>
      <c r="TKM16" s="54"/>
      <c r="TKO16" s="54"/>
      <c r="TKQ16" s="54"/>
      <c r="TKS16" s="54"/>
      <c r="TKU16" s="54"/>
      <c r="TKW16" s="54"/>
      <c r="TKY16" s="54"/>
      <c r="TLA16" s="54"/>
      <c r="TLC16" s="54"/>
      <c r="TLE16" s="54"/>
      <c r="TLG16" s="54"/>
      <c r="TLI16" s="54"/>
      <c r="TLK16" s="54"/>
      <c r="TLM16" s="54"/>
      <c r="TLO16" s="54"/>
      <c r="TLQ16" s="54"/>
      <c r="TLS16" s="54"/>
      <c r="TLU16" s="54"/>
      <c r="TLW16" s="54"/>
      <c r="TLY16" s="54"/>
      <c r="TMA16" s="54"/>
      <c r="TMC16" s="54"/>
      <c r="TME16" s="54"/>
      <c r="TMG16" s="54"/>
      <c r="TMI16" s="54"/>
      <c r="TMK16" s="54"/>
      <c r="TMM16" s="54"/>
      <c r="TMO16" s="54"/>
      <c r="TMQ16" s="54"/>
      <c r="TMS16" s="54"/>
      <c r="TMU16" s="54"/>
      <c r="TMW16" s="54"/>
      <c r="TMY16" s="54"/>
      <c r="TNA16" s="54"/>
      <c r="TNC16" s="54"/>
      <c r="TNE16" s="54"/>
      <c r="TNG16" s="54"/>
      <c r="TNI16" s="54"/>
      <c r="TNK16" s="54"/>
      <c r="TNM16" s="54"/>
      <c r="TNO16" s="54"/>
      <c r="TNQ16" s="54"/>
      <c r="TNS16" s="54"/>
      <c r="TNU16" s="54"/>
      <c r="TNW16" s="54"/>
      <c r="TNY16" s="54"/>
      <c r="TOA16" s="54"/>
      <c r="TOC16" s="54"/>
      <c r="TOE16" s="54"/>
      <c r="TOG16" s="54"/>
      <c r="TOI16" s="54"/>
      <c r="TOK16" s="54"/>
      <c r="TOM16" s="54"/>
      <c r="TOO16" s="54"/>
      <c r="TOQ16" s="54"/>
      <c r="TOS16" s="54"/>
      <c r="TOU16" s="54"/>
      <c r="TOW16" s="54"/>
      <c r="TOY16" s="54"/>
      <c r="TPA16" s="54"/>
      <c r="TPC16" s="54"/>
      <c r="TPE16" s="54"/>
      <c r="TPG16" s="54"/>
      <c r="TPI16" s="54"/>
      <c r="TPK16" s="54"/>
      <c r="TPM16" s="54"/>
      <c r="TPO16" s="54"/>
      <c r="TPQ16" s="54"/>
      <c r="TPS16" s="54"/>
      <c r="TPU16" s="54"/>
      <c r="TPW16" s="54"/>
      <c r="TPY16" s="54"/>
      <c r="TQA16" s="54"/>
      <c r="TQC16" s="54"/>
      <c r="TQE16" s="54"/>
      <c r="TQG16" s="54"/>
      <c r="TQI16" s="54"/>
      <c r="TQK16" s="54"/>
      <c r="TQM16" s="54"/>
      <c r="TQO16" s="54"/>
      <c r="TQQ16" s="54"/>
      <c r="TQS16" s="54"/>
      <c r="TQU16" s="54"/>
      <c r="TQW16" s="54"/>
      <c r="TQY16" s="54"/>
      <c r="TRA16" s="54"/>
      <c r="TRC16" s="54"/>
      <c r="TRE16" s="54"/>
      <c r="TRG16" s="54"/>
      <c r="TRI16" s="54"/>
      <c r="TRK16" s="54"/>
      <c r="TRM16" s="54"/>
      <c r="TRO16" s="54"/>
      <c r="TRQ16" s="54"/>
      <c r="TRS16" s="54"/>
      <c r="TRU16" s="54"/>
      <c r="TRW16" s="54"/>
      <c r="TRY16" s="54"/>
      <c r="TSA16" s="54"/>
      <c r="TSC16" s="54"/>
      <c r="TSE16" s="54"/>
      <c r="TSG16" s="54"/>
      <c r="TSI16" s="54"/>
      <c r="TSK16" s="54"/>
      <c r="TSM16" s="54"/>
      <c r="TSO16" s="54"/>
      <c r="TSQ16" s="54"/>
      <c r="TSS16" s="54"/>
      <c r="TSU16" s="54"/>
      <c r="TSW16" s="54"/>
      <c r="TSY16" s="54"/>
      <c r="TTA16" s="54"/>
      <c r="TTC16" s="54"/>
      <c r="TTE16" s="54"/>
      <c r="TTG16" s="54"/>
      <c r="TTI16" s="54"/>
      <c r="TTK16" s="54"/>
      <c r="TTM16" s="54"/>
      <c r="TTO16" s="54"/>
      <c r="TTQ16" s="54"/>
      <c r="TTS16" s="54"/>
      <c r="TTU16" s="54"/>
      <c r="TTW16" s="54"/>
      <c r="TTY16" s="54"/>
      <c r="TUA16" s="54"/>
      <c r="TUC16" s="54"/>
      <c r="TUE16" s="54"/>
      <c r="TUG16" s="54"/>
      <c r="TUI16" s="54"/>
      <c r="TUK16" s="54"/>
      <c r="TUM16" s="54"/>
      <c r="TUO16" s="54"/>
      <c r="TUQ16" s="54"/>
      <c r="TUS16" s="54"/>
      <c r="TUU16" s="54"/>
      <c r="TUW16" s="54"/>
      <c r="TUY16" s="54"/>
      <c r="TVA16" s="54"/>
      <c r="TVC16" s="54"/>
      <c r="TVE16" s="54"/>
      <c r="TVG16" s="54"/>
      <c r="TVI16" s="54"/>
      <c r="TVK16" s="54"/>
      <c r="TVM16" s="54"/>
      <c r="TVO16" s="54"/>
      <c r="TVQ16" s="54"/>
      <c r="TVS16" s="54"/>
      <c r="TVU16" s="54"/>
      <c r="TVW16" s="54"/>
      <c r="TVY16" s="54"/>
      <c r="TWA16" s="54"/>
      <c r="TWC16" s="54"/>
      <c r="TWE16" s="54"/>
      <c r="TWG16" s="54"/>
      <c r="TWI16" s="54"/>
      <c r="TWK16" s="54"/>
      <c r="TWM16" s="54"/>
      <c r="TWO16" s="54"/>
      <c r="TWQ16" s="54"/>
      <c r="TWS16" s="54"/>
      <c r="TWU16" s="54"/>
      <c r="TWW16" s="54"/>
      <c r="TWY16" s="54"/>
      <c r="TXA16" s="54"/>
      <c r="TXC16" s="54"/>
      <c r="TXE16" s="54"/>
      <c r="TXG16" s="54"/>
      <c r="TXI16" s="54"/>
      <c r="TXK16" s="54"/>
      <c r="TXM16" s="54"/>
      <c r="TXO16" s="54"/>
      <c r="TXQ16" s="54"/>
      <c r="TXS16" s="54"/>
      <c r="TXU16" s="54"/>
      <c r="TXW16" s="54"/>
      <c r="TXY16" s="54"/>
      <c r="TYA16" s="54"/>
      <c r="TYC16" s="54"/>
      <c r="TYE16" s="54"/>
      <c r="TYG16" s="54"/>
      <c r="TYI16" s="54"/>
      <c r="TYK16" s="54"/>
      <c r="TYM16" s="54"/>
      <c r="TYO16" s="54"/>
      <c r="TYQ16" s="54"/>
      <c r="TYS16" s="54"/>
      <c r="TYU16" s="54"/>
      <c r="TYW16" s="54"/>
      <c r="TYY16" s="54"/>
      <c r="TZA16" s="54"/>
      <c r="TZC16" s="54"/>
      <c r="TZE16" s="54"/>
      <c r="TZG16" s="54"/>
      <c r="TZI16" s="54"/>
      <c r="TZK16" s="54"/>
      <c r="TZM16" s="54"/>
      <c r="TZO16" s="54"/>
      <c r="TZQ16" s="54"/>
      <c r="TZS16" s="54"/>
      <c r="TZU16" s="54"/>
      <c r="TZW16" s="54"/>
      <c r="TZY16" s="54"/>
      <c r="UAA16" s="54"/>
      <c r="UAC16" s="54"/>
      <c r="UAE16" s="54"/>
      <c r="UAG16" s="54"/>
      <c r="UAI16" s="54"/>
      <c r="UAK16" s="54"/>
      <c r="UAM16" s="54"/>
      <c r="UAO16" s="54"/>
      <c r="UAQ16" s="54"/>
      <c r="UAS16" s="54"/>
      <c r="UAU16" s="54"/>
      <c r="UAW16" s="54"/>
      <c r="UAY16" s="54"/>
      <c r="UBA16" s="54"/>
      <c r="UBC16" s="54"/>
      <c r="UBE16" s="54"/>
      <c r="UBG16" s="54"/>
      <c r="UBI16" s="54"/>
      <c r="UBK16" s="54"/>
      <c r="UBM16" s="54"/>
      <c r="UBO16" s="54"/>
      <c r="UBQ16" s="54"/>
      <c r="UBS16" s="54"/>
      <c r="UBU16" s="54"/>
      <c r="UBW16" s="54"/>
      <c r="UBY16" s="54"/>
      <c r="UCA16" s="54"/>
      <c r="UCC16" s="54"/>
      <c r="UCE16" s="54"/>
      <c r="UCG16" s="54"/>
      <c r="UCI16" s="54"/>
      <c r="UCK16" s="54"/>
      <c r="UCM16" s="54"/>
      <c r="UCO16" s="54"/>
      <c r="UCQ16" s="54"/>
      <c r="UCS16" s="54"/>
      <c r="UCU16" s="54"/>
      <c r="UCW16" s="54"/>
      <c r="UCY16" s="54"/>
      <c r="UDA16" s="54"/>
      <c r="UDC16" s="54"/>
      <c r="UDE16" s="54"/>
      <c r="UDG16" s="54"/>
      <c r="UDI16" s="54"/>
      <c r="UDK16" s="54"/>
      <c r="UDM16" s="54"/>
      <c r="UDO16" s="54"/>
      <c r="UDQ16" s="54"/>
      <c r="UDS16" s="54"/>
      <c r="UDU16" s="54"/>
      <c r="UDW16" s="54"/>
      <c r="UDY16" s="54"/>
      <c r="UEA16" s="54"/>
      <c r="UEC16" s="54"/>
      <c r="UEE16" s="54"/>
      <c r="UEG16" s="54"/>
      <c r="UEI16" s="54"/>
      <c r="UEK16" s="54"/>
      <c r="UEM16" s="54"/>
      <c r="UEO16" s="54"/>
      <c r="UEQ16" s="54"/>
      <c r="UES16" s="54"/>
      <c r="UEU16" s="54"/>
      <c r="UEW16" s="54"/>
      <c r="UEY16" s="54"/>
      <c r="UFA16" s="54"/>
      <c r="UFC16" s="54"/>
      <c r="UFE16" s="54"/>
      <c r="UFG16" s="54"/>
      <c r="UFI16" s="54"/>
      <c r="UFK16" s="54"/>
      <c r="UFM16" s="54"/>
      <c r="UFO16" s="54"/>
      <c r="UFQ16" s="54"/>
      <c r="UFS16" s="54"/>
      <c r="UFU16" s="54"/>
      <c r="UFW16" s="54"/>
      <c r="UFY16" s="54"/>
      <c r="UGA16" s="54"/>
      <c r="UGC16" s="54"/>
      <c r="UGE16" s="54"/>
      <c r="UGG16" s="54"/>
      <c r="UGI16" s="54"/>
      <c r="UGK16" s="54"/>
      <c r="UGM16" s="54"/>
      <c r="UGO16" s="54"/>
      <c r="UGQ16" s="54"/>
      <c r="UGS16" s="54"/>
      <c r="UGU16" s="54"/>
      <c r="UGW16" s="54"/>
      <c r="UGY16" s="54"/>
      <c r="UHA16" s="54"/>
      <c r="UHC16" s="54"/>
      <c r="UHE16" s="54"/>
      <c r="UHG16" s="54"/>
      <c r="UHI16" s="54"/>
      <c r="UHK16" s="54"/>
      <c r="UHM16" s="54"/>
      <c r="UHO16" s="54"/>
      <c r="UHQ16" s="54"/>
      <c r="UHS16" s="54"/>
      <c r="UHU16" s="54"/>
      <c r="UHW16" s="54"/>
      <c r="UHY16" s="54"/>
      <c r="UIA16" s="54"/>
      <c r="UIC16" s="54"/>
      <c r="UIE16" s="54"/>
      <c r="UIG16" s="54"/>
      <c r="UII16" s="54"/>
      <c r="UIK16" s="54"/>
      <c r="UIM16" s="54"/>
      <c r="UIO16" s="54"/>
      <c r="UIQ16" s="54"/>
      <c r="UIS16" s="54"/>
      <c r="UIU16" s="54"/>
      <c r="UIW16" s="54"/>
      <c r="UIY16" s="54"/>
      <c r="UJA16" s="54"/>
      <c r="UJC16" s="54"/>
      <c r="UJE16" s="54"/>
      <c r="UJG16" s="54"/>
      <c r="UJI16" s="54"/>
      <c r="UJK16" s="54"/>
      <c r="UJM16" s="54"/>
      <c r="UJO16" s="54"/>
      <c r="UJQ16" s="54"/>
      <c r="UJS16" s="54"/>
      <c r="UJU16" s="54"/>
      <c r="UJW16" s="54"/>
      <c r="UJY16" s="54"/>
      <c r="UKA16" s="54"/>
      <c r="UKC16" s="54"/>
      <c r="UKE16" s="54"/>
      <c r="UKG16" s="54"/>
      <c r="UKI16" s="54"/>
      <c r="UKK16" s="54"/>
      <c r="UKM16" s="54"/>
      <c r="UKO16" s="54"/>
      <c r="UKQ16" s="54"/>
      <c r="UKS16" s="54"/>
      <c r="UKU16" s="54"/>
      <c r="UKW16" s="54"/>
      <c r="UKY16" s="54"/>
      <c r="ULA16" s="54"/>
      <c r="ULC16" s="54"/>
      <c r="ULE16" s="54"/>
      <c r="ULG16" s="54"/>
      <c r="ULI16" s="54"/>
      <c r="ULK16" s="54"/>
      <c r="ULM16" s="54"/>
      <c r="ULO16" s="54"/>
      <c r="ULQ16" s="54"/>
      <c r="ULS16" s="54"/>
      <c r="ULU16" s="54"/>
      <c r="ULW16" s="54"/>
      <c r="ULY16" s="54"/>
      <c r="UMA16" s="54"/>
      <c r="UMC16" s="54"/>
      <c r="UME16" s="54"/>
      <c r="UMG16" s="54"/>
      <c r="UMI16" s="54"/>
      <c r="UMK16" s="54"/>
      <c r="UMM16" s="54"/>
      <c r="UMO16" s="54"/>
      <c r="UMQ16" s="54"/>
      <c r="UMS16" s="54"/>
      <c r="UMU16" s="54"/>
      <c r="UMW16" s="54"/>
      <c r="UMY16" s="54"/>
      <c r="UNA16" s="54"/>
      <c r="UNC16" s="54"/>
      <c r="UNE16" s="54"/>
      <c r="UNG16" s="54"/>
      <c r="UNI16" s="54"/>
      <c r="UNK16" s="54"/>
      <c r="UNM16" s="54"/>
      <c r="UNO16" s="54"/>
      <c r="UNQ16" s="54"/>
      <c r="UNS16" s="54"/>
      <c r="UNU16" s="54"/>
      <c r="UNW16" s="54"/>
      <c r="UNY16" s="54"/>
      <c r="UOA16" s="54"/>
      <c r="UOC16" s="54"/>
      <c r="UOE16" s="54"/>
      <c r="UOG16" s="54"/>
      <c r="UOI16" s="54"/>
      <c r="UOK16" s="54"/>
      <c r="UOM16" s="54"/>
      <c r="UOO16" s="54"/>
      <c r="UOQ16" s="54"/>
      <c r="UOS16" s="54"/>
      <c r="UOU16" s="54"/>
      <c r="UOW16" s="54"/>
      <c r="UOY16" s="54"/>
      <c r="UPA16" s="54"/>
      <c r="UPC16" s="54"/>
      <c r="UPE16" s="54"/>
      <c r="UPG16" s="54"/>
      <c r="UPI16" s="54"/>
      <c r="UPK16" s="54"/>
      <c r="UPM16" s="54"/>
      <c r="UPO16" s="54"/>
      <c r="UPQ16" s="54"/>
      <c r="UPS16" s="54"/>
      <c r="UPU16" s="54"/>
      <c r="UPW16" s="54"/>
      <c r="UPY16" s="54"/>
      <c r="UQA16" s="54"/>
      <c r="UQC16" s="54"/>
      <c r="UQE16" s="54"/>
      <c r="UQG16" s="54"/>
      <c r="UQI16" s="54"/>
      <c r="UQK16" s="54"/>
      <c r="UQM16" s="54"/>
      <c r="UQO16" s="54"/>
      <c r="UQQ16" s="54"/>
      <c r="UQS16" s="54"/>
      <c r="UQU16" s="54"/>
      <c r="UQW16" s="54"/>
      <c r="UQY16" s="54"/>
      <c r="URA16" s="54"/>
      <c r="URC16" s="54"/>
      <c r="URE16" s="54"/>
      <c r="URG16" s="54"/>
      <c r="URI16" s="54"/>
      <c r="URK16" s="54"/>
      <c r="URM16" s="54"/>
      <c r="URO16" s="54"/>
      <c r="URQ16" s="54"/>
      <c r="URS16" s="54"/>
      <c r="URU16" s="54"/>
      <c r="URW16" s="54"/>
      <c r="URY16" s="54"/>
      <c r="USA16" s="54"/>
      <c r="USC16" s="54"/>
      <c r="USE16" s="54"/>
      <c r="USG16" s="54"/>
      <c r="USI16" s="54"/>
      <c r="USK16" s="54"/>
      <c r="USM16" s="54"/>
      <c r="USO16" s="54"/>
      <c r="USQ16" s="54"/>
      <c r="USS16" s="54"/>
      <c r="USU16" s="54"/>
      <c r="USW16" s="54"/>
      <c r="USY16" s="54"/>
      <c r="UTA16" s="54"/>
      <c r="UTC16" s="54"/>
      <c r="UTE16" s="54"/>
      <c r="UTG16" s="54"/>
      <c r="UTI16" s="54"/>
      <c r="UTK16" s="54"/>
      <c r="UTM16" s="54"/>
      <c r="UTO16" s="54"/>
      <c r="UTQ16" s="54"/>
      <c r="UTS16" s="54"/>
      <c r="UTU16" s="54"/>
      <c r="UTW16" s="54"/>
      <c r="UTY16" s="54"/>
      <c r="UUA16" s="54"/>
      <c r="UUC16" s="54"/>
      <c r="UUE16" s="54"/>
      <c r="UUG16" s="54"/>
      <c r="UUI16" s="54"/>
      <c r="UUK16" s="54"/>
      <c r="UUM16" s="54"/>
      <c r="UUO16" s="54"/>
      <c r="UUQ16" s="54"/>
      <c r="UUS16" s="54"/>
      <c r="UUU16" s="54"/>
      <c r="UUW16" s="54"/>
      <c r="UUY16" s="54"/>
      <c r="UVA16" s="54"/>
      <c r="UVC16" s="54"/>
      <c r="UVE16" s="54"/>
      <c r="UVG16" s="54"/>
      <c r="UVI16" s="54"/>
      <c r="UVK16" s="54"/>
      <c r="UVM16" s="54"/>
      <c r="UVO16" s="54"/>
      <c r="UVQ16" s="54"/>
      <c r="UVS16" s="54"/>
      <c r="UVU16" s="54"/>
      <c r="UVW16" s="54"/>
      <c r="UVY16" s="54"/>
      <c r="UWA16" s="54"/>
      <c r="UWC16" s="54"/>
      <c r="UWE16" s="54"/>
      <c r="UWG16" s="54"/>
      <c r="UWI16" s="54"/>
      <c r="UWK16" s="54"/>
      <c r="UWM16" s="54"/>
      <c r="UWO16" s="54"/>
      <c r="UWQ16" s="54"/>
      <c r="UWS16" s="54"/>
      <c r="UWU16" s="54"/>
      <c r="UWW16" s="54"/>
      <c r="UWY16" s="54"/>
      <c r="UXA16" s="54"/>
      <c r="UXC16" s="54"/>
      <c r="UXE16" s="54"/>
      <c r="UXG16" s="54"/>
      <c r="UXI16" s="54"/>
      <c r="UXK16" s="54"/>
      <c r="UXM16" s="54"/>
      <c r="UXO16" s="54"/>
      <c r="UXQ16" s="54"/>
      <c r="UXS16" s="54"/>
      <c r="UXU16" s="54"/>
      <c r="UXW16" s="54"/>
      <c r="UXY16" s="54"/>
      <c r="UYA16" s="54"/>
      <c r="UYC16" s="54"/>
      <c r="UYE16" s="54"/>
      <c r="UYG16" s="54"/>
      <c r="UYI16" s="54"/>
      <c r="UYK16" s="54"/>
      <c r="UYM16" s="54"/>
      <c r="UYO16" s="54"/>
      <c r="UYQ16" s="54"/>
      <c r="UYS16" s="54"/>
      <c r="UYU16" s="54"/>
      <c r="UYW16" s="54"/>
      <c r="UYY16" s="54"/>
      <c r="UZA16" s="54"/>
      <c r="UZC16" s="54"/>
      <c r="UZE16" s="54"/>
      <c r="UZG16" s="54"/>
      <c r="UZI16" s="54"/>
      <c r="UZK16" s="54"/>
      <c r="UZM16" s="54"/>
      <c r="UZO16" s="54"/>
      <c r="UZQ16" s="54"/>
      <c r="UZS16" s="54"/>
      <c r="UZU16" s="54"/>
      <c r="UZW16" s="54"/>
      <c r="UZY16" s="54"/>
      <c r="VAA16" s="54"/>
      <c r="VAC16" s="54"/>
      <c r="VAE16" s="54"/>
      <c r="VAG16" s="54"/>
      <c r="VAI16" s="54"/>
      <c r="VAK16" s="54"/>
      <c r="VAM16" s="54"/>
      <c r="VAO16" s="54"/>
      <c r="VAQ16" s="54"/>
      <c r="VAS16" s="54"/>
      <c r="VAU16" s="54"/>
      <c r="VAW16" s="54"/>
      <c r="VAY16" s="54"/>
      <c r="VBA16" s="54"/>
      <c r="VBC16" s="54"/>
      <c r="VBE16" s="54"/>
      <c r="VBG16" s="54"/>
      <c r="VBI16" s="54"/>
      <c r="VBK16" s="54"/>
      <c r="VBM16" s="54"/>
      <c r="VBO16" s="54"/>
      <c r="VBQ16" s="54"/>
      <c r="VBS16" s="54"/>
      <c r="VBU16" s="54"/>
      <c r="VBW16" s="54"/>
      <c r="VBY16" s="54"/>
      <c r="VCA16" s="54"/>
      <c r="VCC16" s="54"/>
      <c r="VCE16" s="54"/>
      <c r="VCG16" s="54"/>
      <c r="VCI16" s="54"/>
      <c r="VCK16" s="54"/>
      <c r="VCM16" s="54"/>
      <c r="VCO16" s="54"/>
      <c r="VCQ16" s="54"/>
      <c r="VCS16" s="54"/>
      <c r="VCU16" s="54"/>
      <c r="VCW16" s="54"/>
      <c r="VCY16" s="54"/>
      <c r="VDA16" s="54"/>
      <c r="VDC16" s="54"/>
      <c r="VDE16" s="54"/>
      <c r="VDG16" s="54"/>
      <c r="VDI16" s="54"/>
      <c r="VDK16" s="54"/>
      <c r="VDM16" s="54"/>
      <c r="VDO16" s="54"/>
      <c r="VDQ16" s="54"/>
      <c r="VDS16" s="54"/>
      <c r="VDU16" s="54"/>
      <c r="VDW16" s="54"/>
      <c r="VDY16" s="54"/>
      <c r="VEA16" s="54"/>
      <c r="VEC16" s="54"/>
      <c r="VEE16" s="54"/>
      <c r="VEG16" s="54"/>
      <c r="VEI16" s="54"/>
      <c r="VEK16" s="54"/>
      <c r="VEM16" s="54"/>
      <c r="VEO16" s="54"/>
      <c r="VEQ16" s="54"/>
      <c r="VES16" s="54"/>
      <c r="VEU16" s="54"/>
      <c r="VEW16" s="54"/>
      <c r="VEY16" s="54"/>
      <c r="VFA16" s="54"/>
      <c r="VFC16" s="54"/>
      <c r="VFE16" s="54"/>
      <c r="VFG16" s="54"/>
      <c r="VFI16" s="54"/>
      <c r="VFK16" s="54"/>
      <c r="VFM16" s="54"/>
      <c r="VFO16" s="54"/>
      <c r="VFQ16" s="54"/>
      <c r="VFS16" s="54"/>
      <c r="VFU16" s="54"/>
      <c r="VFW16" s="54"/>
      <c r="VFY16" s="54"/>
      <c r="VGA16" s="54"/>
      <c r="VGC16" s="54"/>
      <c r="VGE16" s="54"/>
      <c r="VGG16" s="54"/>
      <c r="VGI16" s="54"/>
      <c r="VGK16" s="54"/>
      <c r="VGM16" s="54"/>
      <c r="VGO16" s="54"/>
      <c r="VGQ16" s="54"/>
      <c r="VGS16" s="54"/>
      <c r="VGU16" s="54"/>
      <c r="VGW16" s="54"/>
      <c r="VGY16" s="54"/>
      <c r="VHA16" s="54"/>
      <c r="VHC16" s="54"/>
      <c r="VHE16" s="54"/>
      <c r="VHG16" s="54"/>
      <c r="VHI16" s="54"/>
      <c r="VHK16" s="54"/>
      <c r="VHM16" s="54"/>
      <c r="VHO16" s="54"/>
      <c r="VHQ16" s="54"/>
      <c r="VHS16" s="54"/>
      <c r="VHU16" s="54"/>
      <c r="VHW16" s="54"/>
      <c r="VHY16" s="54"/>
      <c r="VIA16" s="54"/>
      <c r="VIC16" s="54"/>
      <c r="VIE16" s="54"/>
      <c r="VIG16" s="54"/>
      <c r="VII16" s="54"/>
      <c r="VIK16" s="54"/>
      <c r="VIM16" s="54"/>
      <c r="VIO16" s="54"/>
      <c r="VIQ16" s="54"/>
      <c r="VIS16" s="54"/>
      <c r="VIU16" s="54"/>
      <c r="VIW16" s="54"/>
      <c r="VIY16" s="54"/>
      <c r="VJA16" s="54"/>
      <c r="VJC16" s="54"/>
      <c r="VJE16" s="54"/>
      <c r="VJG16" s="54"/>
      <c r="VJI16" s="54"/>
      <c r="VJK16" s="54"/>
      <c r="VJM16" s="54"/>
      <c r="VJO16" s="54"/>
      <c r="VJQ16" s="54"/>
      <c r="VJS16" s="54"/>
      <c r="VJU16" s="54"/>
      <c r="VJW16" s="54"/>
      <c r="VJY16" s="54"/>
      <c r="VKA16" s="54"/>
      <c r="VKC16" s="54"/>
      <c r="VKE16" s="54"/>
      <c r="VKG16" s="54"/>
      <c r="VKI16" s="54"/>
      <c r="VKK16" s="54"/>
      <c r="VKM16" s="54"/>
      <c r="VKO16" s="54"/>
      <c r="VKQ16" s="54"/>
      <c r="VKS16" s="54"/>
      <c r="VKU16" s="54"/>
      <c r="VKW16" s="54"/>
      <c r="VKY16" s="54"/>
      <c r="VLA16" s="54"/>
      <c r="VLC16" s="54"/>
      <c r="VLE16" s="54"/>
      <c r="VLG16" s="54"/>
      <c r="VLI16" s="54"/>
      <c r="VLK16" s="54"/>
      <c r="VLM16" s="54"/>
      <c r="VLO16" s="54"/>
      <c r="VLQ16" s="54"/>
      <c r="VLS16" s="54"/>
      <c r="VLU16" s="54"/>
      <c r="VLW16" s="54"/>
      <c r="VLY16" s="54"/>
      <c r="VMA16" s="54"/>
      <c r="VMC16" s="54"/>
      <c r="VME16" s="54"/>
      <c r="VMG16" s="54"/>
      <c r="VMI16" s="54"/>
      <c r="VMK16" s="54"/>
      <c r="VMM16" s="54"/>
      <c r="VMO16" s="54"/>
      <c r="VMQ16" s="54"/>
      <c r="VMS16" s="54"/>
      <c r="VMU16" s="54"/>
      <c r="VMW16" s="54"/>
      <c r="VMY16" s="54"/>
      <c r="VNA16" s="54"/>
      <c r="VNC16" s="54"/>
      <c r="VNE16" s="54"/>
      <c r="VNG16" s="54"/>
      <c r="VNI16" s="54"/>
      <c r="VNK16" s="54"/>
      <c r="VNM16" s="54"/>
      <c r="VNO16" s="54"/>
      <c r="VNQ16" s="54"/>
      <c r="VNS16" s="54"/>
      <c r="VNU16" s="54"/>
      <c r="VNW16" s="54"/>
      <c r="VNY16" s="54"/>
      <c r="VOA16" s="54"/>
      <c r="VOC16" s="54"/>
      <c r="VOE16" s="54"/>
      <c r="VOG16" s="54"/>
      <c r="VOI16" s="54"/>
      <c r="VOK16" s="54"/>
      <c r="VOM16" s="54"/>
      <c r="VOO16" s="54"/>
      <c r="VOQ16" s="54"/>
      <c r="VOS16" s="54"/>
      <c r="VOU16" s="54"/>
      <c r="VOW16" s="54"/>
      <c r="VOY16" s="54"/>
      <c r="VPA16" s="54"/>
      <c r="VPC16" s="54"/>
      <c r="VPE16" s="54"/>
      <c r="VPG16" s="54"/>
      <c r="VPI16" s="54"/>
      <c r="VPK16" s="54"/>
      <c r="VPM16" s="54"/>
      <c r="VPO16" s="54"/>
      <c r="VPQ16" s="54"/>
      <c r="VPS16" s="54"/>
      <c r="VPU16" s="54"/>
      <c r="VPW16" s="54"/>
      <c r="VPY16" s="54"/>
      <c r="VQA16" s="54"/>
      <c r="VQC16" s="54"/>
      <c r="VQE16" s="54"/>
      <c r="VQG16" s="54"/>
      <c r="VQI16" s="54"/>
      <c r="VQK16" s="54"/>
      <c r="VQM16" s="54"/>
      <c r="VQO16" s="54"/>
      <c r="VQQ16" s="54"/>
      <c r="VQS16" s="54"/>
      <c r="VQU16" s="54"/>
      <c r="VQW16" s="54"/>
      <c r="VQY16" s="54"/>
      <c r="VRA16" s="54"/>
      <c r="VRC16" s="54"/>
      <c r="VRE16" s="54"/>
      <c r="VRG16" s="54"/>
      <c r="VRI16" s="54"/>
      <c r="VRK16" s="54"/>
      <c r="VRM16" s="54"/>
      <c r="VRO16" s="54"/>
      <c r="VRQ16" s="54"/>
      <c r="VRS16" s="54"/>
      <c r="VRU16" s="54"/>
      <c r="VRW16" s="54"/>
      <c r="VRY16" s="54"/>
      <c r="VSA16" s="54"/>
      <c r="VSC16" s="54"/>
      <c r="VSE16" s="54"/>
      <c r="VSG16" s="54"/>
      <c r="VSI16" s="54"/>
      <c r="VSK16" s="54"/>
      <c r="VSM16" s="54"/>
      <c r="VSO16" s="54"/>
      <c r="VSQ16" s="54"/>
      <c r="VSS16" s="54"/>
      <c r="VSU16" s="54"/>
      <c r="VSW16" s="54"/>
      <c r="VSY16" s="54"/>
      <c r="VTA16" s="54"/>
      <c r="VTC16" s="54"/>
      <c r="VTE16" s="54"/>
      <c r="VTG16" s="54"/>
      <c r="VTI16" s="54"/>
      <c r="VTK16" s="54"/>
      <c r="VTM16" s="54"/>
      <c r="VTO16" s="54"/>
      <c r="VTQ16" s="54"/>
      <c r="VTS16" s="54"/>
      <c r="VTU16" s="54"/>
      <c r="VTW16" s="54"/>
      <c r="VTY16" s="54"/>
      <c r="VUA16" s="54"/>
      <c r="VUC16" s="54"/>
      <c r="VUE16" s="54"/>
      <c r="VUG16" s="54"/>
      <c r="VUI16" s="54"/>
      <c r="VUK16" s="54"/>
      <c r="VUM16" s="54"/>
      <c r="VUO16" s="54"/>
      <c r="VUQ16" s="54"/>
      <c r="VUS16" s="54"/>
      <c r="VUU16" s="54"/>
      <c r="VUW16" s="54"/>
      <c r="VUY16" s="54"/>
      <c r="VVA16" s="54"/>
      <c r="VVC16" s="54"/>
      <c r="VVE16" s="54"/>
      <c r="VVG16" s="54"/>
      <c r="VVI16" s="54"/>
      <c r="VVK16" s="54"/>
      <c r="VVM16" s="54"/>
      <c r="VVO16" s="54"/>
      <c r="VVQ16" s="54"/>
      <c r="VVS16" s="54"/>
      <c r="VVU16" s="54"/>
      <c r="VVW16" s="54"/>
      <c r="VVY16" s="54"/>
      <c r="VWA16" s="54"/>
      <c r="VWC16" s="54"/>
      <c r="VWE16" s="54"/>
      <c r="VWG16" s="54"/>
      <c r="VWI16" s="54"/>
      <c r="VWK16" s="54"/>
      <c r="VWM16" s="54"/>
      <c r="VWO16" s="54"/>
      <c r="VWQ16" s="54"/>
      <c r="VWS16" s="54"/>
      <c r="VWU16" s="54"/>
      <c r="VWW16" s="54"/>
      <c r="VWY16" s="54"/>
      <c r="VXA16" s="54"/>
      <c r="VXC16" s="54"/>
      <c r="VXE16" s="54"/>
      <c r="VXG16" s="54"/>
      <c r="VXI16" s="54"/>
      <c r="VXK16" s="54"/>
      <c r="VXM16" s="54"/>
      <c r="VXO16" s="54"/>
      <c r="VXQ16" s="54"/>
      <c r="VXS16" s="54"/>
      <c r="VXU16" s="54"/>
      <c r="VXW16" s="54"/>
      <c r="VXY16" s="54"/>
      <c r="VYA16" s="54"/>
      <c r="VYC16" s="54"/>
      <c r="VYE16" s="54"/>
      <c r="VYG16" s="54"/>
      <c r="VYI16" s="54"/>
      <c r="VYK16" s="54"/>
      <c r="VYM16" s="54"/>
      <c r="VYO16" s="54"/>
      <c r="VYQ16" s="54"/>
      <c r="VYS16" s="54"/>
      <c r="VYU16" s="54"/>
      <c r="VYW16" s="54"/>
      <c r="VYY16" s="54"/>
      <c r="VZA16" s="54"/>
      <c r="VZC16" s="54"/>
      <c r="VZE16" s="54"/>
      <c r="VZG16" s="54"/>
      <c r="VZI16" s="54"/>
      <c r="VZK16" s="54"/>
      <c r="VZM16" s="54"/>
      <c r="VZO16" s="54"/>
      <c r="VZQ16" s="54"/>
      <c r="VZS16" s="54"/>
      <c r="VZU16" s="54"/>
      <c r="VZW16" s="54"/>
      <c r="VZY16" s="54"/>
      <c r="WAA16" s="54"/>
      <c r="WAC16" s="54"/>
      <c r="WAE16" s="54"/>
      <c r="WAG16" s="54"/>
      <c r="WAI16" s="54"/>
      <c r="WAK16" s="54"/>
      <c r="WAM16" s="54"/>
      <c r="WAO16" s="54"/>
      <c r="WAQ16" s="54"/>
      <c r="WAS16" s="54"/>
      <c r="WAU16" s="54"/>
      <c r="WAW16" s="54"/>
      <c r="WAY16" s="54"/>
      <c r="WBA16" s="54"/>
      <c r="WBC16" s="54"/>
      <c r="WBE16" s="54"/>
      <c r="WBG16" s="54"/>
      <c r="WBI16" s="54"/>
      <c r="WBK16" s="54"/>
      <c r="WBM16" s="54"/>
      <c r="WBO16" s="54"/>
      <c r="WBQ16" s="54"/>
      <c r="WBS16" s="54"/>
      <c r="WBU16" s="54"/>
      <c r="WBW16" s="54"/>
      <c r="WBY16" s="54"/>
      <c r="WCA16" s="54"/>
      <c r="WCC16" s="54"/>
      <c r="WCE16" s="54"/>
      <c r="WCG16" s="54"/>
      <c r="WCI16" s="54"/>
      <c r="WCK16" s="54"/>
      <c r="WCM16" s="54"/>
      <c r="WCO16" s="54"/>
      <c r="WCQ16" s="54"/>
      <c r="WCS16" s="54"/>
      <c r="WCU16" s="54"/>
      <c r="WCW16" s="54"/>
      <c r="WCY16" s="54"/>
      <c r="WDA16" s="54"/>
      <c r="WDC16" s="54"/>
      <c r="WDE16" s="54"/>
      <c r="WDG16" s="54"/>
      <c r="WDI16" s="54"/>
      <c r="WDK16" s="54"/>
      <c r="WDM16" s="54"/>
      <c r="WDO16" s="54"/>
      <c r="WDQ16" s="54"/>
      <c r="WDS16" s="54"/>
      <c r="WDU16" s="54"/>
      <c r="WDW16" s="54"/>
      <c r="WDY16" s="54"/>
      <c r="WEA16" s="54"/>
      <c r="WEC16" s="54"/>
      <c r="WEE16" s="54"/>
      <c r="WEG16" s="54"/>
      <c r="WEI16" s="54"/>
      <c r="WEK16" s="54"/>
      <c r="WEM16" s="54"/>
      <c r="WEO16" s="54"/>
      <c r="WEQ16" s="54"/>
      <c r="WES16" s="54"/>
      <c r="WEU16" s="54"/>
      <c r="WEW16" s="54"/>
      <c r="WEY16" s="54"/>
      <c r="WFA16" s="54"/>
      <c r="WFC16" s="54"/>
      <c r="WFE16" s="54"/>
      <c r="WFG16" s="54"/>
      <c r="WFI16" s="54"/>
      <c r="WFK16" s="54"/>
      <c r="WFM16" s="54"/>
      <c r="WFO16" s="54"/>
      <c r="WFQ16" s="54"/>
      <c r="WFS16" s="54"/>
      <c r="WFU16" s="54"/>
      <c r="WFW16" s="54"/>
      <c r="WFY16" s="54"/>
      <c r="WGA16" s="54"/>
      <c r="WGC16" s="54"/>
      <c r="WGE16" s="54"/>
      <c r="WGG16" s="54"/>
      <c r="WGI16" s="54"/>
      <c r="WGK16" s="54"/>
      <c r="WGM16" s="54"/>
      <c r="WGO16" s="54"/>
      <c r="WGQ16" s="54"/>
      <c r="WGS16" s="54"/>
      <c r="WGU16" s="54"/>
      <c r="WGW16" s="54"/>
      <c r="WGY16" s="54"/>
      <c r="WHA16" s="54"/>
      <c r="WHC16" s="54"/>
      <c r="WHE16" s="54"/>
      <c r="WHG16" s="54"/>
      <c r="WHI16" s="54"/>
      <c r="WHK16" s="54"/>
      <c r="WHM16" s="54"/>
      <c r="WHO16" s="54"/>
      <c r="WHQ16" s="54"/>
      <c r="WHS16" s="54"/>
      <c r="WHU16" s="54"/>
      <c r="WHW16" s="54"/>
      <c r="WHY16" s="54"/>
      <c r="WIA16" s="54"/>
      <c r="WIC16" s="54"/>
      <c r="WIE16" s="54"/>
      <c r="WIG16" s="54"/>
      <c r="WII16" s="54"/>
      <c r="WIK16" s="54"/>
      <c r="WIM16" s="54"/>
      <c r="WIO16" s="54"/>
      <c r="WIQ16" s="54"/>
      <c r="WIS16" s="54"/>
      <c r="WIU16" s="54"/>
      <c r="WIW16" s="54"/>
      <c r="WIY16" s="54"/>
      <c r="WJA16" s="54"/>
      <c r="WJC16" s="54"/>
      <c r="WJE16" s="54"/>
      <c r="WJG16" s="54"/>
      <c r="WJI16" s="54"/>
      <c r="WJK16" s="54"/>
      <c r="WJM16" s="54"/>
      <c r="WJO16" s="54"/>
      <c r="WJQ16" s="54"/>
      <c r="WJS16" s="54"/>
      <c r="WJU16" s="54"/>
      <c r="WJW16" s="54"/>
      <c r="WJY16" s="54"/>
      <c r="WKA16" s="54"/>
      <c r="WKC16" s="54"/>
      <c r="WKE16" s="54"/>
      <c r="WKG16" s="54"/>
      <c r="WKI16" s="54"/>
      <c r="WKK16" s="54"/>
      <c r="WKM16" s="54"/>
      <c r="WKO16" s="54"/>
      <c r="WKQ16" s="54"/>
      <c r="WKS16" s="54"/>
      <c r="WKU16" s="54"/>
      <c r="WKW16" s="54"/>
      <c r="WKY16" s="54"/>
      <c r="WLA16" s="54"/>
      <c r="WLC16" s="54"/>
      <c r="WLE16" s="54"/>
      <c r="WLG16" s="54"/>
      <c r="WLI16" s="54"/>
      <c r="WLK16" s="54"/>
      <c r="WLM16" s="54"/>
      <c r="WLO16" s="54"/>
      <c r="WLQ16" s="54"/>
      <c r="WLS16" s="54"/>
      <c r="WLU16" s="54"/>
      <c r="WLW16" s="54"/>
      <c r="WLY16" s="54"/>
      <c r="WMA16" s="54"/>
      <c r="WMC16" s="54"/>
      <c r="WME16" s="54"/>
      <c r="WMG16" s="54"/>
      <c r="WMI16" s="54"/>
      <c r="WMK16" s="54"/>
      <c r="WMM16" s="54"/>
      <c r="WMO16" s="54"/>
      <c r="WMQ16" s="54"/>
      <c r="WMS16" s="54"/>
      <c r="WMU16" s="54"/>
      <c r="WMW16" s="54"/>
      <c r="WMY16" s="54"/>
      <c r="WNA16" s="54"/>
      <c r="WNC16" s="54"/>
      <c r="WNE16" s="54"/>
      <c r="WNG16" s="54"/>
      <c r="WNI16" s="54"/>
      <c r="WNK16" s="54"/>
      <c r="WNM16" s="54"/>
      <c r="WNO16" s="54"/>
      <c r="WNQ16" s="54"/>
      <c r="WNS16" s="54"/>
      <c r="WNU16" s="54"/>
      <c r="WNW16" s="54"/>
      <c r="WNY16" s="54"/>
      <c r="WOA16" s="54"/>
      <c r="WOC16" s="54"/>
      <c r="WOE16" s="54"/>
      <c r="WOG16" s="54"/>
      <c r="WOI16" s="54"/>
      <c r="WOK16" s="54"/>
      <c r="WOM16" s="54"/>
      <c r="WOO16" s="54"/>
      <c r="WOQ16" s="54"/>
      <c r="WOS16" s="54"/>
      <c r="WOU16" s="54"/>
      <c r="WOW16" s="54"/>
      <c r="WOY16" s="54"/>
      <c r="WPA16" s="54"/>
      <c r="WPC16" s="54"/>
      <c r="WPE16" s="54"/>
      <c r="WPG16" s="54"/>
      <c r="WPI16" s="54"/>
      <c r="WPK16" s="54"/>
      <c r="WPM16" s="54"/>
      <c r="WPO16" s="54"/>
      <c r="WPQ16" s="54"/>
      <c r="WPS16" s="54"/>
      <c r="WPU16" s="54"/>
      <c r="WPW16" s="54"/>
      <c r="WPY16" s="54"/>
      <c r="WQA16" s="54"/>
      <c r="WQC16" s="54"/>
      <c r="WQE16" s="54"/>
      <c r="WQG16" s="54"/>
      <c r="WQI16" s="54"/>
      <c r="WQK16" s="54"/>
      <c r="WQM16" s="54"/>
      <c r="WQO16" s="54"/>
      <c r="WQQ16" s="54"/>
      <c r="WQS16" s="54"/>
      <c r="WQU16" s="54"/>
      <c r="WQW16" s="54"/>
      <c r="WQY16" s="54"/>
      <c r="WRA16" s="54"/>
      <c r="WRC16" s="54"/>
      <c r="WRE16" s="54"/>
      <c r="WRG16" s="54"/>
      <c r="WRI16" s="54"/>
      <c r="WRK16" s="54"/>
      <c r="WRM16" s="54"/>
      <c r="WRO16" s="54"/>
      <c r="WRQ16" s="54"/>
      <c r="WRS16" s="54"/>
      <c r="WRU16" s="54"/>
      <c r="WRW16" s="54"/>
      <c r="WRY16" s="54"/>
      <c r="WSA16" s="54"/>
      <c r="WSC16" s="54"/>
      <c r="WSE16" s="54"/>
      <c r="WSG16" s="54"/>
      <c r="WSI16" s="54"/>
      <c r="WSK16" s="54"/>
      <c r="WSM16" s="54"/>
      <c r="WSO16" s="54"/>
      <c r="WSQ16" s="54"/>
      <c r="WSS16" s="54"/>
      <c r="WSU16" s="54"/>
      <c r="WSW16" s="54"/>
      <c r="WSY16" s="54"/>
      <c r="WTA16" s="54"/>
      <c r="WTC16" s="54"/>
      <c r="WTE16" s="54"/>
      <c r="WTG16" s="54"/>
      <c r="WTI16" s="54"/>
      <c r="WTK16" s="54"/>
      <c r="WTM16" s="54"/>
      <c r="WTO16" s="54"/>
      <c r="WTQ16" s="54"/>
      <c r="WTS16" s="54"/>
      <c r="WTU16" s="54"/>
      <c r="WTW16" s="54"/>
      <c r="WTY16" s="54"/>
      <c r="WUA16" s="54"/>
      <c r="WUC16" s="54"/>
      <c r="WUE16" s="54"/>
      <c r="WUG16" s="54"/>
      <c r="WUI16" s="54"/>
      <c r="WUK16" s="54"/>
      <c r="WUM16" s="54"/>
      <c r="WUO16" s="54"/>
      <c r="WUQ16" s="54"/>
      <c r="WUS16" s="54"/>
      <c r="WUU16" s="54"/>
      <c r="WUW16" s="54"/>
      <c r="WUY16" s="54"/>
      <c r="WVA16" s="54"/>
      <c r="WVC16" s="54"/>
      <c r="WVE16" s="54"/>
      <c r="WVG16" s="54"/>
      <c r="WVI16" s="54"/>
      <c r="WVK16" s="54"/>
      <c r="WVM16" s="54"/>
      <c r="WVO16" s="54"/>
      <c r="WVQ16" s="54"/>
      <c r="WVS16" s="54"/>
      <c r="WVU16" s="54"/>
      <c r="WVW16" s="54"/>
      <c r="WVY16" s="54"/>
      <c r="WWA16" s="54"/>
      <c r="WWC16" s="54"/>
      <c r="WWE16" s="54"/>
      <c r="WWG16" s="54"/>
      <c r="WWI16" s="54"/>
      <c r="WWK16" s="54"/>
      <c r="WWM16" s="54"/>
      <c r="WWO16" s="54"/>
      <c r="WWQ16" s="54"/>
      <c r="WWS16" s="54"/>
      <c r="WWU16" s="54"/>
      <c r="WWW16" s="54"/>
      <c r="WWY16" s="54"/>
      <c r="WXA16" s="54"/>
      <c r="WXC16" s="54"/>
      <c r="WXE16" s="54"/>
      <c r="WXG16" s="54"/>
      <c r="WXI16" s="54"/>
      <c r="WXK16" s="54"/>
      <c r="WXM16" s="54"/>
      <c r="WXO16" s="54"/>
      <c r="WXQ16" s="54"/>
      <c r="WXS16" s="54"/>
      <c r="WXU16" s="54"/>
      <c r="WXW16" s="54"/>
      <c r="WXY16" s="54"/>
      <c r="WYA16" s="54"/>
      <c r="WYC16" s="54"/>
      <c r="WYE16" s="54"/>
      <c r="WYG16" s="54"/>
      <c r="WYI16" s="54"/>
      <c r="WYK16" s="54"/>
      <c r="WYM16" s="54"/>
      <c r="WYO16" s="54"/>
      <c r="WYQ16" s="54"/>
      <c r="WYS16" s="54"/>
      <c r="WYU16" s="54"/>
      <c r="WYW16" s="54"/>
      <c r="WYY16" s="54"/>
      <c r="WZA16" s="54"/>
      <c r="WZC16" s="54"/>
      <c r="WZE16" s="54"/>
      <c r="WZG16" s="54"/>
      <c r="WZI16" s="54"/>
      <c r="WZK16" s="54"/>
      <c r="WZM16" s="54"/>
      <c r="WZO16" s="54"/>
      <c r="WZQ16" s="54"/>
      <c r="WZS16" s="54"/>
      <c r="WZU16" s="54"/>
      <c r="WZW16" s="54"/>
      <c r="WZY16" s="54"/>
      <c r="XAA16" s="54"/>
      <c r="XAC16" s="54"/>
      <c r="XAE16" s="54"/>
      <c r="XAG16" s="54"/>
      <c r="XAI16" s="54"/>
      <c r="XAK16" s="54"/>
      <c r="XAM16" s="54"/>
      <c r="XAO16" s="54"/>
      <c r="XAQ16" s="54"/>
      <c r="XAS16" s="54"/>
      <c r="XAU16" s="54"/>
      <c r="XAW16" s="54"/>
      <c r="XAY16" s="54"/>
      <c r="XBA16" s="54"/>
      <c r="XBC16" s="54"/>
      <c r="XBE16" s="54"/>
      <c r="XBG16" s="54"/>
      <c r="XBI16" s="54"/>
      <c r="XBK16" s="54"/>
      <c r="XBM16" s="54"/>
      <c r="XBO16" s="54"/>
      <c r="XBQ16" s="54"/>
      <c r="XBS16" s="54"/>
      <c r="XBU16" s="54"/>
      <c r="XBW16" s="54"/>
      <c r="XBY16" s="54"/>
      <c r="XCA16" s="54"/>
      <c r="XCC16" s="54"/>
      <c r="XCE16" s="54"/>
      <c r="XCG16" s="54"/>
      <c r="XCI16" s="54"/>
      <c r="XCK16" s="54"/>
      <c r="XCM16" s="54"/>
      <c r="XCO16" s="54"/>
      <c r="XCQ16" s="54"/>
      <c r="XCS16" s="54"/>
      <c r="XCU16" s="54"/>
      <c r="XCW16" s="54"/>
      <c r="XCY16" s="54"/>
      <c r="XDA16" s="54"/>
      <c r="XDC16" s="54"/>
      <c r="XDE16" s="54"/>
      <c r="XDG16" s="54"/>
      <c r="XDI16" s="54"/>
      <c r="XDK16" s="54"/>
      <c r="XDM16" s="54"/>
      <c r="XDO16" s="54"/>
      <c r="XDQ16" s="54"/>
      <c r="XDS16" s="54"/>
      <c r="XDU16" s="54"/>
      <c r="XDW16" s="54"/>
      <c r="XDY16" s="54"/>
      <c r="XEA16" s="54"/>
      <c r="XEC16" s="54"/>
      <c r="XEE16" s="54"/>
      <c r="XEG16" s="54"/>
      <c r="XEI16" s="54"/>
      <c r="XEK16" s="54"/>
      <c r="XEM16" s="54"/>
      <c r="XEO16" s="54"/>
      <c r="XEQ16" s="54"/>
      <c r="XES16" s="54"/>
      <c r="XEU16" s="54"/>
      <c r="XEW16" s="54"/>
      <c r="XEY16" s="54"/>
      <c r="XFA16" s="54"/>
      <c r="XFC16" s="54"/>
    </row>
    <row r="17" spans="1:7" ht="17.25" x14ac:dyDescent="0.4">
      <c r="A17" s="44">
        <v>101251</v>
      </c>
      <c r="B17" s="35" t="s">
        <v>1</v>
      </c>
      <c r="C17" s="27">
        <v>1855842.7</v>
      </c>
      <c r="D17" s="27">
        <v>568250</v>
      </c>
      <c r="E17" s="27">
        <v>308750</v>
      </c>
      <c r="F17" s="27">
        <f t="shared" si="0"/>
        <v>2732842.7</v>
      </c>
    </row>
    <row r="18" spans="1:7" ht="17.25" x14ac:dyDescent="0.4">
      <c r="A18" s="31" t="s">
        <v>192</v>
      </c>
      <c r="C18" s="32">
        <f>SUM(C9:C17)</f>
        <v>13481228.220000001</v>
      </c>
      <c r="D18" s="32">
        <f>SUM(D9:D17)</f>
        <v>4640879</v>
      </c>
      <c r="E18" s="32">
        <f>SUM(E9:E17)</f>
        <v>3203175.1</v>
      </c>
      <c r="F18" s="32">
        <f>SUM(F9:F17)</f>
        <v>21325282.32</v>
      </c>
    </row>
    <row r="19" spans="1:7" x14ac:dyDescent="0.25">
      <c r="C19" s="165"/>
      <c r="D19" s="165"/>
      <c r="E19" s="165"/>
      <c r="F19" s="165"/>
    </row>
    <row r="20" spans="1:7" ht="18" customHeight="1" x14ac:dyDescent="0.25">
      <c r="A20" s="30"/>
      <c r="B20" s="30"/>
      <c r="C20" s="33"/>
      <c r="D20" s="33"/>
      <c r="E20" s="33"/>
      <c r="G20" s="85"/>
    </row>
    <row r="21" spans="1:7" ht="35.25" customHeight="1" x14ac:dyDescent="0.25">
      <c r="A21" s="318" t="s">
        <v>411</v>
      </c>
      <c r="B21" s="318"/>
      <c r="C21" s="318"/>
      <c r="D21" s="318"/>
      <c r="E21" s="318"/>
      <c r="F21" s="318"/>
    </row>
    <row r="22" spans="1:7" x14ac:dyDescent="0.25">
      <c r="A22" s="75" t="s">
        <v>547</v>
      </c>
    </row>
    <row r="25" spans="1:7" x14ac:dyDescent="0.25">
      <c r="A25" s="160"/>
      <c r="B25" s="160"/>
      <c r="C25" s="160"/>
      <c r="D25" s="160"/>
      <c r="E25" s="160"/>
      <c r="F25" s="160"/>
    </row>
    <row r="26" spans="1:7" x14ac:dyDescent="0.25">
      <c r="A26" s="160"/>
      <c r="B26" s="160"/>
      <c r="C26" s="160"/>
      <c r="D26" s="160"/>
      <c r="E26" s="160"/>
      <c r="F26" s="160"/>
    </row>
    <row r="27" spans="1:7" x14ac:dyDescent="0.25">
      <c r="A27" s="160"/>
      <c r="B27" s="160"/>
      <c r="C27" s="160"/>
      <c r="D27" s="160"/>
      <c r="E27" s="160"/>
      <c r="F27" s="160"/>
    </row>
    <row r="28" spans="1:7" x14ac:dyDescent="0.25">
      <c r="A28" s="160"/>
      <c r="B28" s="160"/>
      <c r="C28" s="160"/>
      <c r="D28" s="160"/>
      <c r="E28" s="160"/>
      <c r="F28" s="160"/>
    </row>
    <row r="29" spans="1:7" x14ac:dyDescent="0.25">
      <c r="A29" s="160"/>
      <c r="B29" s="160"/>
      <c r="C29" s="160"/>
      <c r="D29" s="160"/>
      <c r="E29" s="160"/>
      <c r="F29" s="160"/>
    </row>
    <row r="30" spans="1:7" x14ac:dyDescent="0.25">
      <c r="A30" s="160"/>
      <c r="B30" s="160"/>
      <c r="C30" s="160"/>
      <c r="D30" s="160"/>
      <c r="E30" s="160"/>
      <c r="F30" s="160"/>
    </row>
    <row r="31" spans="1:7" x14ac:dyDescent="0.25">
      <c r="A31" s="160"/>
      <c r="B31" s="160"/>
      <c r="C31" s="160"/>
      <c r="D31" s="160"/>
      <c r="E31" s="160"/>
      <c r="F31" s="160"/>
    </row>
    <row r="32" spans="1:7" x14ac:dyDescent="0.25">
      <c r="A32" s="160"/>
      <c r="B32" s="160"/>
      <c r="C32" s="160"/>
      <c r="D32" s="160"/>
      <c r="E32" s="160"/>
      <c r="F32" s="160"/>
    </row>
  </sheetData>
  <sortState ref="A9:E17">
    <sortCondition ref="B9:B17"/>
  </sortState>
  <mergeCells count="2">
    <mergeCell ref="A21:F21"/>
    <mergeCell ref="C6:F6"/>
  </mergeCells>
  <phoneticPr fontId="23" type="noConversion"/>
  <pageMargins left="0.75" right="0.75" top="1" bottom="1" header="0.5" footer="0.5"/>
  <pageSetup scale="88" orientation="landscape" r:id="rId1"/>
  <headerFooter alignWithMargins="0">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pageSetUpPr fitToPage="1"/>
  </sheetPr>
  <dimension ref="A1:L39"/>
  <sheetViews>
    <sheetView zoomScale="75" zoomScaleNormal="75" workbookViewId="0">
      <selection activeCell="J16" sqref="J16"/>
    </sheetView>
  </sheetViews>
  <sheetFormatPr defaultColWidth="9.140625" defaultRowHeight="15" x14ac:dyDescent="0.25"/>
  <cols>
    <col min="1" max="1" width="8.7109375" style="7" bestFit="1" customWidth="1"/>
    <col min="2" max="2" width="46.28515625" style="19" bestFit="1" customWidth="1"/>
    <col min="3" max="3" width="25.140625" style="24" bestFit="1" customWidth="1"/>
    <col min="4" max="4" width="18.7109375" style="24" customWidth="1"/>
    <col min="5" max="5" width="27.28515625" style="24" customWidth="1"/>
    <col min="6" max="6" width="18.7109375" style="24" customWidth="1"/>
    <col min="7" max="7" width="9.140625" style="19"/>
    <col min="8" max="8" width="18.28515625" style="19" customWidth="1"/>
    <col min="9" max="16384" width="9.140625" style="19"/>
  </cols>
  <sheetData>
    <row r="1" spans="1:12" x14ac:dyDescent="0.25">
      <c r="A1" s="7" t="s">
        <v>209</v>
      </c>
      <c r="F1" s="179"/>
    </row>
    <row r="2" spans="1:12" x14ac:dyDescent="0.25">
      <c r="A2" s="7" t="s">
        <v>261</v>
      </c>
      <c r="E2" s="180"/>
      <c r="F2" s="19"/>
    </row>
    <row r="3" spans="1:12" x14ac:dyDescent="0.25">
      <c r="A3" s="7" t="s">
        <v>198</v>
      </c>
      <c r="F3" s="19"/>
    </row>
    <row r="4" spans="1:12" x14ac:dyDescent="0.25">
      <c r="A4" s="75" t="s">
        <v>491</v>
      </c>
    </row>
    <row r="5" spans="1:12" x14ac:dyDescent="0.25">
      <c r="A5" s="75" t="s">
        <v>590</v>
      </c>
    </row>
    <row r="8" spans="1:12" ht="17.25" x14ac:dyDescent="0.4">
      <c r="A8" s="124" t="s">
        <v>164</v>
      </c>
      <c r="B8" s="125" t="s">
        <v>193</v>
      </c>
      <c r="C8" s="126" t="s">
        <v>127</v>
      </c>
      <c r="D8" s="126" t="s">
        <v>310</v>
      </c>
      <c r="E8" s="126" t="s">
        <v>128</v>
      </c>
      <c r="F8" s="126" t="s">
        <v>192</v>
      </c>
    </row>
    <row r="9" spans="1:12" s="85" customFormat="1" x14ac:dyDescent="0.25">
      <c r="A9" s="54">
        <v>101058</v>
      </c>
      <c r="B9" s="85" t="s">
        <v>103</v>
      </c>
      <c r="C9" s="234">
        <v>1795794.73</v>
      </c>
      <c r="D9" s="234">
        <v>1704416</v>
      </c>
      <c r="E9" s="234">
        <v>63700</v>
      </c>
      <c r="F9" s="84">
        <f>SUM(C9:E9)</f>
        <v>3563910.73</v>
      </c>
      <c r="H9" s="220"/>
      <c r="I9" s="220"/>
      <c r="J9" s="220"/>
      <c r="K9" s="220"/>
      <c r="L9" s="220"/>
    </row>
    <row r="10" spans="1:12" x14ac:dyDescent="0.25">
      <c r="A10" s="54">
        <v>101196</v>
      </c>
      <c r="B10" s="85" t="s">
        <v>78</v>
      </c>
      <c r="C10" s="84">
        <v>152532.84</v>
      </c>
      <c r="D10" s="84">
        <v>37815</v>
      </c>
      <c r="E10" s="84">
        <v>2000</v>
      </c>
      <c r="F10" s="84">
        <f t="shared" ref="F10:F33" si="0">SUM(C10:E10)</f>
        <v>192347.84</v>
      </c>
      <c r="G10" s="85"/>
      <c r="H10" s="220"/>
      <c r="I10" s="220"/>
      <c r="J10" s="220"/>
      <c r="K10" s="220"/>
      <c r="L10" s="220"/>
    </row>
    <row r="11" spans="1:12" x14ac:dyDescent="0.25">
      <c r="A11" s="54">
        <v>101543</v>
      </c>
      <c r="B11" s="85" t="s">
        <v>521</v>
      </c>
      <c r="C11" s="84">
        <v>159477</v>
      </c>
      <c r="D11" s="84">
        <v>66313</v>
      </c>
      <c r="E11" s="84">
        <v>50750</v>
      </c>
      <c r="F11" s="84">
        <f t="shared" si="0"/>
        <v>276540</v>
      </c>
      <c r="G11" s="85"/>
      <c r="H11" s="220"/>
      <c r="I11" s="220"/>
      <c r="J11" s="220"/>
      <c r="K11" s="220"/>
      <c r="L11" s="220"/>
    </row>
    <row r="12" spans="1:12" x14ac:dyDescent="0.25">
      <c r="A12" s="54">
        <v>101066</v>
      </c>
      <c r="B12" s="85" t="s">
        <v>630</v>
      </c>
      <c r="C12" s="84">
        <v>105475.53</v>
      </c>
      <c r="D12" s="84">
        <v>44075</v>
      </c>
      <c r="E12" s="84">
        <v>-8700</v>
      </c>
      <c r="F12" s="84">
        <f t="shared" si="0"/>
        <v>140850.53</v>
      </c>
      <c r="G12" s="85"/>
      <c r="H12" s="220"/>
      <c r="I12" s="220"/>
      <c r="J12" s="220"/>
      <c r="K12" s="220"/>
      <c r="L12" s="220"/>
    </row>
    <row r="13" spans="1:12" x14ac:dyDescent="0.25">
      <c r="A13" s="54">
        <v>101067</v>
      </c>
      <c r="B13" s="85" t="s">
        <v>631</v>
      </c>
      <c r="C13" s="84">
        <v>78578.84</v>
      </c>
      <c r="D13" s="84">
        <v>26123</v>
      </c>
      <c r="E13" s="84">
        <v>18500</v>
      </c>
      <c r="F13" s="84">
        <f t="shared" si="0"/>
        <v>123201.84</v>
      </c>
      <c r="G13" s="85"/>
      <c r="H13" s="181"/>
      <c r="I13" s="220"/>
      <c r="J13" s="220"/>
      <c r="K13" s="220"/>
      <c r="L13" s="220"/>
    </row>
    <row r="14" spans="1:12" s="85" customFormat="1" x14ac:dyDescent="0.25">
      <c r="A14" s="54">
        <v>100139</v>
      </c>
      <c r="B14" s="85" t="s">
        <v>108</v>
      </c>
      <c r="C14" s="84">
        <v>1239737.6400000001</v>
      </c>
      <c r="D14" s="84">
        <v>405120</v>
      </c>
      <c r="E14" s="84">
        <v>372298</v>
      </c>
      <c r="F14" s="84">
        <f t="shared" si="0"/>
        <v>2017155.6400000001</v>
      </c>
      <c r="H14" s="220"/>
      <c r="I14" s="220"/>
      <c r="J14" s="220"/>
      <c r="K14" s="220"/>
      <c r="L14" s="220"/>
    </row>
    <row r="15" spans="1:12" s="85" customFormat="1" x14ac:dyDescent="0.25">
      <c r="A15" s="54">
        <v>101426</v>
      </c>
      <c r="B15" s="85" t="s">
        <v>632</v>
      </c>
      <c r="C15" s="84">
        <v>0</v>
      </c>
      <c r="D15" s="84">
        <v>0</v>
      </c>
      <c r="E15" s="84">
        <v>20000</v>
      </c>
      <c r="F15" s="84">
        <f t="shared" si="0"/>
        <v>20000</v>
      </c>
      <c r="H15" s="220"/>
      <c r="I15" s="220"/>
      <c r="J15" s="220"/>
      <c r="K15" s="220"/>
      <c r="L15" s="220"/>
    </row>
    <row r="16" spans="1:12" s="85" customFormat="1" x14ac:dyDescent="0.25">
      <c r="A16" s="54">
        <v>101477</v>
      </c>
      <c r="B16" s="85" t="s">
        <v>636</v>
      </c>
      <c r="C16" s="84">
        <v>62349.04</v>
      </c>
      <c r="D16" s="84">
        <v>23557</v>
      </c>
      <c r="E16" s="84">
        <v>5000</v>
      </c>
      <c r="F16" s="84">
        <f t="shared" si="0"/>
        <v>90906.040000000008</v>
      </c>
      <c r="H16" s="220"/>
      <c r="I16" s="220"/>
      <c r="J16" s="220"/>
      <c r="K16" s="220"/>
      <c r="L16" s="220"/>
    </row>
    <row r="17" spans="1:12" s="85" customFormat="1" x14ac:dyDescent="0.25">
      <c r="A17" s="54">
        <v>101467</v>
      </c>
      <c r="B17" s="85" t="s">
        <v>635</v>
      </c>
      <c r="C17" s="84">
        <v>170204.94</v>
      </c>
      <c r="D17" s="84">
        <v>68010</v>
      </c>
      <c r="E17" s="84">
        <v>196000</v>
      </c>
      <c r="F17" s="84">
        <f t="shared" si="0"/>
        <v>434214.94</v>
      </c>
      <c r="H17" s="181"/>
      <c r="I17" s="220"/>
      <c r="J17" s="220"/>
      <c r="K17" s="220"/>
      <c r="L17" s="220"/>
    </row>
    <row r="18" spans="1:12" s="85" customFormat="1" x14ac:dyDescent="0.25">
      <c r="A18" s="54">
        <v>101466</v>
      </c>
      <c r="B18" s="85" t="s">
        <v>634</v>
      </c>
      <c r="C18" s="84">
        <v>15000</v>
      </c>
      <c r="D18" s="84">
        <v>2372</v>
      </c>
      <c r="E18" s="84">
        <v>56500</v>
      </c>
      <c r="F18" s="84">
        <f t="shared" si="0"/>
        <v>73872</v>
      </c>
      <c r="H18" s="220"/>
      <c r="I18" s="220"/>
      <c r="J18" s="220"/>
      <c r="K18" s="220"/>
      <c r="L18" s="220"/>
    </row>
    <row r="19" spans="1:12" s="85" customFormat="1" x14ac:dyDescent="0.25">
      <c r="A19" s="54">
        <v>101584</v>
      </c>
      <c r="B19" s="85" t="s">
        <v>637</v>
      </c>
      <c r="C19" s="84">
        <v>7500</v>
      </c>
      <c r="D19" s="84">
        <v>0</v>
      </c>
      <c r="E19" s="84">
        <v>64500</v>
      </c>
      <c r="F19" s="84">
        <f t="shared" si="0"/>
        <v>72000</v>
      </c>
      <c r="H19" s="220"/>
      <c r="I19" s="220"/>
      <c r="J19" s="220"/>
      <c r="K19" s="220"/>
      <c r="L19" s="220"/>
    </row>
    <row r="20" spans="1:12" s="85" customFormat="1" x14ac:dyDescent="0.25">
      <c r="A20" s="54">
        <v>101442</v>
      </c>
      <c r="B20" s="85" t="s">
        <v>633</v>
      </c>
      <c r="C20" s="84">
        <v>0</v>
      </c>
      <c r="D20" s="84">
        <v>0</v>
      </c>
      <c r="E20" s="84">
        <v>135000</v>
      </c>
      <c r="F20" s="84">
        <f t="shared" si="0"/>
        <v>135000</v>
      </c>
      <c r="H20" s="220"/>
      <c r="I20" s="220"/>
      <c r="J20" s="220"/>
      <c r="K20" s="220"/>
      <c r="L20" s="220"/>
    </row>
    <row r="21" spans="1:12" s="85" customFormat="1" x14ac:dyDescent="0.25">
      <c r="A21" s="54">
        <v>100461</v>
      </c>
      <c r="B21" s="85" t="s">
        <v>629</v>
      </c>
      <c r="C21" s="84">
        <v>3338934.7699999996</v>
      </c>
      <c r="D21" s="84">
        <v>981455</v>
      </c>
      <c r="E21" s="84">
        <v>103900</v>
      </c>
      <c r="F21" s="84">
        <f t="shared" si="0"/>
        <v>4424289.7699999996</v>
      </c>
      <c r="H21" s="220"/>
      <c r="I21" s="220"/>
      <c r="J21" s="220"/>
      <c r="K21" s="220"/>
      <c r="L21" s="220"/>
    </row>
    <row r="22" spans="1:12" s="85" customFormat="1" x14ac:dyDescent="0.25">
      <c r="A22" s="54">
        <v>100453</v>
      </c>
      <c r="B22" s="85" t="s">
        <v>116</v>
      </c>
      <c r="C22" s="84">
        <v>4396506.17</v>
      </c>
      <c r="D22" s="84">
        <v>1376365</v>
      </c>
      <c r="E22" s="84">
        <v>164500</v>
      </c>
      <c r="F22" s="84">
        <f t="shared" si="0"/>
        <v>5937371.1699999999</v>
      </c>
      <c r="H22" s="220"/>
      <c r="I22" s="220"/>
      <c r="J22" s="220"/>
      <c r="K22" s="220"/>
      <c r="L22" s="220"/>
    </row>
    <row r="23" spans="1:12" s="85" customFormat="1" x14ac:dyDescent="0.25">
      <c r="A23" s="54">
        <v>101221</v>
      </c>
      <c r="B23" s="85" t="s">
        <v>399</v>
      </c>
      <c r="C23" s="84">
        <v>0</v>
      </c>
      <c r="D23" s="84">
        <v>0</v>
      </c>
      <c r="E23" s="84">
        <v>14500</v>
      </c>
      <c r="F23" s="84">
        <f t="shared" si="0"/>
        <v>14500</v>
      </c>
      <c r="H23" s="181"/>
      <c r="I23" s="220"/>
      <c r="J23" s="220"/>
      <c r="K23" s="220"/>
      <c r="L23" s="220"/>
    </row>
    <row r="24" spans="1:12" s="85" customFormat="1" x14ac:dyDescent="0.25">
      <c r="A24" s="54">
        <v>101554</v>
      </c>
      <c r="B24" s="85" t="s">
        <v>522</v>
      </c>
      <c r="C24" s="84">
        <v>0</v>
      </c>
      <c r="D24" s="84">
        <v>0</v>
      </c>
      <c r="E24" s="84">
        <v>10000</v>
      </c>
      <c r="F24" s="84">
        <f t="shared" si="0"/>
        <v>10000</v>
      </c>
      <c r="H24" s="220"/>
      <c r="I24" s="220"/>
      <c r="J24" s="220"/>
      <c r="K24" s="220"/>
      <c r="L24" s="220"/>
    </row>
    <row r="25" spans="1:12" s="85" customFormat="1" x14ac:dyDescent="0.25">
      <c r="A25" s="54">
        <v>100143</v>
      </c>
      <c r="B25" s="85" t="s">
        <v>186</v>
      </c>
      <c r="C25" s="84">
        <v>80165.13</v>
      </c>
      <c r="D25" s="84">
        <v>26374</v>
      </c>
      <c r="E25" s="84">
        <v>44200</v>
      </c>
      <c r="F25" s="84">
        <f t="shared" si="0"/>
        <v>150739.13</v>
      </c>
      <c r="H25" s="220"/>
      <c r="I25" s="220"/>
      <c r="J25" s="220"/>
      <c r="K25" s="220"/>
      <c r="L25" s="220"/>
    </row>
    <row r="26" spans="1:12" s="85" customFormat="1" x14ac:dyDescent="0.25">
      <c r="A26" s="54">
        <v>100469</v>
      </c>
      <c r="B26" s="85" t="s">
        <v>117</v>
      </c>
      <c r="C26" s="84">
        <v>5433491.2799999993</v>
      </c>
      <c r="D26" s="84">
        <v>1605954</v>
      </c>
      <c r="E26" s="84">
        <v>137300</v>
      </c>
      <c r="F26" s="84">
        <f t="shared" si="0"/>
        <v>7176745.2799999993</v>
      </c>
      <c r="H26" s="181"/>
      <c r="I26" s="220"/>
      <c r="J26" s="220"/>
      <c r="K26" s="220"/>
      <c r="L26" s="220"/>
    </row>
    <row r="27" spans="1:12" s="85" customFormat="1" x14ac:dyDescent="0.25">
      <c r="A27" s="54">
        <v>101147</v>
      </c>
      <c r="B27" s="85" t="s">
        <v>308</v>
      </c>
      <c r="C27" s="84">
        <v>102263.89</v>
      </c>
      <c r="D27" s="84">
        <v>29868</v>
      </c>
      <c r="E27" s="84">
        <v>2000</v>
      </c>
      <c r="F27" s="84">
        <f t="shared" si="0"/>
        <v>134131.89000000001</v>
      </c>
      <c r="H27" s="220"/>
      <c r="I27" s="220"/>
      <c r="J27" s="220"/>
      <c r="K27" s="220"/>
      <c r="L27" s="220"/>
    </row>
    <row r="28" spans="1:12" s="85" customFormat="1" x14ac:dyDescent="0.25">
      <c r="A28" s="54">
        <v>101031</v>
      </c>
      <c r="B28" s="85" t="s">
        <v>54</v>
      </c>
      <c r="C28" s="84">
        <v>0</v>
      </c>
      <c r="D28" s="84">
        <v>0</v>
      </c>
      <c r="E28" s="84">
        <v>33735</v>
      </c>
      <c r="F28" s="84">
        <f t="shared" si="0"/>
        <v>33735</v>
      </c>
      <c r="H28" s="220"/>
      <c r="I28" s="220"/>
      <c r="J28" s="220"/>
      <c r="K28" s="220"/>
      <c r="L28" s="220"/>
    </row>
    <row r="29" spans="1:12" s="85" customFormat="1" x14ac:dyDescent="0.25">
      <c r="A29" s="54">
        <v>100145</v>
      </c>
      <c r="B29" s="85" t="s">
        <v>628</v>
      </c>
      <c r="C29" s="84">
        <v>0</v>
      </c>
      <c r="D29" s="84">
        <v>0</v>
      </c>
      <c r="E29" s="84">
        <v>5450</v>
      </c>
      <c r="F29" s="84">
        <f t="shared" si="0"/>
        <v>5450</v>
      </c>
      <c r="H29" s="220"/>
      <c r="I29" s="220"/>
      <c r="J29" s="220"/>
      <c r="K29" s="220"/>
      <c r="L29" s="220"/>
    </row>
    <row r="30" spans="1:12" s="85" customFormat="1" x14ac:dyDescent="0.25">
      <c r="A30" s="54">
        <v>100144</v>
      </c>
      <c r="B30" s="85" t="s">
        <v>304</v>
      </c>
      <c r="C30" s="84">
        <v>151202.41</v>
      </c>
      <c r="D30" s="84">
        <v>44455</v>
      </c>
      <c r="E30" s="84">
        <v>14925</v>
      </c>
      <c r="F30" s="84">
        <f>SUM(C30:E30)</f>
        <v>210582.41</v>
      </c>
      <c r="H30" s="220"/>
      <c r="I30" s="220"/>
      <c r="J30" s="220"/>
      <c r="K30" s="220"/>
      <c r="L30" s="220"/>
    </row>
    <row r="31" spans="1:12" s="85" customFormat="1" x14ac:dyDescent="0.25">
      <c r="A31" s="54">
        <v>101434</v>
      </c>
      <c r="B31" s="85" t="s">
        <v>439</v>
      </c>
      <c r="C31" s="84">
        <v>0</v>
      </c>
      <c r="D31" s="84">
        <v>0</v>
      </c>
      <c r="E31" s="84">
        <v>38000</v>
      </c>
      <c r="F31" s="84">
        <f t="shared" si="0"/>
        <v>38000</v>
      </c>
      <c r="H31" s="220"/>
      <c r="I31" s="220"/>
      <c r="J31" s="220"/>
      <c r="K31" s="220"/>
      <c r="L31" s="220"/>
    </row>
    <row r="32" spans="1:12" s="85" customFormat="1" x14ac:dyDescent="0.25">
      <c r="A32" s="54">
        <v>101625</v>
      </c>
      <c r="B32" s="85" t="s">
        <v>638</v>
      </c>
      <c r="C32" s="84">
        <v>-891309</v>
      </c>
      <c r="D32" s="84">
        <v>0</v>
      </c>
      <c r="E32" s="84">
        <v>0</v>
      </c>
      <c r="F32" s="84">
        <f t="shared" si="0"/>
        <v>-891309</v>
      </c>
      <c r="H32" s="181"/>
      <c r="I32" s="181"/>
      <c r="J32" s="181"/>
      <c r="K32" s="181"/>
      <c r="L32" s="181"/>
    </row>
    <row r="33" spans="1:12" s="85" customFormat="1" x14ac:dyDescent="0.25">
      <c r="A33" s="44">
        <v>100475</v>
      </c>
      <c r="B33" s="35" t="s">
        <v>118</v>
      </c>
      <c r="C33" s="84">
        <v>4317178.12</v>
      </c>
      <c r="D33" s="84">
        <v>1309645</v>
      </c>
      <c r="E33" s="84">
        <v>179400</v>
      </c>
      <c r="F33" s="84">
        <f t="shared" si="0"/>
        <v>5806223.1200000001</v>
      </c>
      <c r="H33" s="181"/>
      <c r="I33" s="220"/>
      <c r="J33" s="220"/>
      <c r="K33" s="220"/>
      <c r="L33" s="220"/>
    </row>
    <row r="34" spans="1:12" s="85" customFormat="1" ht="17.25" x14ac:dyDescent="0.25">
      <c r="A34" s="44">
        <v>101011</v>
      </c>
      <c r="B34" s="35" t="s">
        <v>102</v>
      </c>
      <c r="C34" s="73">
        <v>1094873.8900000001</v>
      </c>
      <c r="D34" s="73">
        <v>479879</v>
      </c>
      <c r="E34" s="73">
        <v>213100</v>
      </c>
      <c r="F34" s="37">
        <f>SUM(C34:E34)</f>
        <v>1787852.8900000001</v>
      </c>
      <c r="H34" s="220"/>
      <c r="I34" s="220"/>
      <c r="J34" s="220"/>
      <c r="K34" s="220"/>
      <c r="L34" s="220"/>
    </row>
    <row r="35" spans="1:12" ht="17.25" x14ac:dyDescent="0.4">
      <c r="A35" s="31" t="s">
        <v>192</v>
      </c>
      <c r="C35" s="32">
        <f>SUM(C9:C34)</f>
        <v>21809957.220000003</v>
      </c>
      <c r="D35" s="32">
        <f>SUM(D9:D34)</f>
        <v>8231796</v>
      </c>
      <c r="E35" s="32">
        <f>SUM(E9:E34)</f>
        <v>1936558</v>
      </c>
      <c r="F35" s="32">
        <f>SUM(F9:F34)</f>
        <v>31978311.219999999</v>
      </c>
    </row>
    <row r="36" spans="1:12" s="85" customFormat="1" x14ac:dyDescent="0.25">
      <c r="A36" s="7"/>
      <c r="B36" s="19"/>
      <c r="C36" s="165"/>
      <c r="D36" s="165"/>
      <c r="E36" s="165"/>
      <c r="F36" s="165"/>
    </row>
    <row r="37" spans="1:12" x14ac:dyDescent="0.25">
      <c r="C37" s="33"/>
      <c r="D37" s="33"/>
      <c r="E37" s="33"/>
    </row>
    <row r="38" spans="1:12" x14ac:dyDescent="0.25">
      <c r="A38" s="318" t="s">
        <v>411</v>
      </c>
      <c r="B38" s="318"/>
      <c r="C38" s="318"/>
      <c r="D38" s="318"/>
      <c r="E38" s="318"/>
      <c r="F38" s="318"/>
      <c r="G38" s="85"/>
    </row>
    <row r="39" spans="1:12" ht="18" customHeight="1" x14ac:dyDescent="0.25">
      <c r="A39" s="75" t="s">
        <v>547</v>
      </c>
    </row>
  </sheetData>
  <sortState ref="A9:E34">
    <sortCondition ref="B9:B34"/>
  </sortState>
  <mergeCells count="1">
    <mergeCell ref="A38:F38"/>
  </mergeCells>
  <phoneticPr fontId="23" type="noConversion"/>
  <pageMargins left="0.75" right="0.75" top="1" bottom="1" header="0.5" footer="0.5"/>
  <pageSetup scale="85" orientation="landscape" r:id="rId1"/>
  <headerFooter alignWithMargins="0">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fitToPage="1"/>
  </sheetPr>
  <dimension ref="A1:M18"/>
  <sheetViews>
    <sheetView zoomScaleNormal="100" workbookViewId="0">
      <selection activeCell="H1" sqref="H1:H9"/>
    </sheetView>
  </sheetViews>
  <sheetFormatPr defaultColWidth="9.140625" defaultRowHeight="15" x14ac:dyDescent="0.25"/>
  <cols>
    <col min="1" max="1" width="8.7109375" style="38" bestFit="1" customWidth="1"/>
    <col min="2" max="2" width="27" style="19" customWidth="1"/>
    <col min="3" max="3" width="25.140625" style="24" bestFit="1" customWidth="1"/>
    <col min="4" max="4" width="18.7109375" style="24" customWidth="1"/>
    <col min="5" max="5" width="26.28515625" style="24" customWidth="1"/>
    <col min="6" max="6" width="18.7109375" style="24" customWidth="1"/>
    <col min="7" max="16384" width="9.140625" style="19"/>
  </cols>
  <sheetData>
    <row r="1" spans="1:13" x14ac:dyDescent="0.25">
      <c r="A1" s="38" t="s">
        <v>209</v>
      </c>
      <c r="F1" s="179"/>
    </row>
    <row r="2" spans="1:13" x14ac:dyDescent="0.25">
      <c r="A2" s="7" t="s">
        <v>261</v>
      </c>
      <c r="E2" s="180"/>
      <c r="F2" s="19"/>
    </row>
    <row r="3" spans="1:13" x14ac:dyDescent="0.25">
      <c r="A3" s="7" t="s">
        <v>198</v>
      </c>
      <c r="F3" s="19"/>
    </row>
    <row r="4" spans="1:13" x14ac:dyDescent="0.25">
      <c r="A4" s="38" t="s">
        <v>492</v>
      </c>
    </row>
    <row r="5" spans="1:13" x14ac:dyDescent="0.25">
      <c r="A5" s="75" t="s">
        <v>590</v>
      </c>
    </row>
    <row r="6" spans="1:13" ht="17.25" customHeight="1" x14ac:dyDescent="0.25"/>
    <row r="8" spans="1:13" ht="17.25" x14ac:dyDescent="0.4">
      <c r="A8" s="124" t="s">
        <v>164</v>
      </c>
      <c r="B8" s="125" t="s">
        <v>193</v>
      </c>
      <c r="C8" s="126" t="s">
        <v>127</v>
      </c>
      <c r="D8" s="126" t="s">
        <v>310</v>
      </c>
      <c r="E8" s="126" t="s">
        <v>128</v>
      </c>
      <c r="F8" s="127" t="s">
        <v>192</v>
      </c>
    </row>
    <row r="9" spans="1:13" s="85" customFormat="1" x14ac:dyDescent="0.25">
      <c r="A9" s="54">
        <v>100176</v>
      </c>
      <c r="B9" s="85" t="s">
        <v>305</v>
      </c>
      <c r="C9" s="234">
        <v>7695674</v>
      </c>
      <c r="D9" s="234">
        <v>2543907</v>
      </c>
      <c r="E9" s="234">
        <v>225785</v>
      </c>
      <c r="F9" s="234">
        <f>SUM(C9:E9)</f>
        <v>10465366</v>
      </c>
      <c r="H9" s="220"/>
      <c r="I9" s="220"/>
      <c r="J9" s="220"/>
      <c r="K9" s="220"/>
      <c r="L9" s="220"/>
    </row>
    <row r="10" spans="1:13" x14ac:dyDescent="0.25">
      <c r="A10" s="43">
        <v>101535</v>
      </c>
      <c r="B10" s="39" t="s">
        <v>639</v>
      </c>
      <c r="C10" s="24">
        <v>0</v>
      </c>
      <c r="D10" s="24">
        <v>0</v>
      </c>
      <c r="E10" s="24">
        <v>408427</v>
      </c>
      <c r="F10" s="24">
        <f>SUM(C10:E10)</f>
        <v>408427</v>
      </c>
      <c r="G10" s="85"/>
      <c r="H10" s="220"/>
      <c r="I10" s="220"/>
      <c r="J10" s="220"/>
      <c r="K10" s="220"/>
      <c r="L10" s="220"/>
      <c r="M10" s="85"/>
    </row>
    <row r="11" spans="1:13" s="85" customFormat="1" x14ac:dyDescent="0.25">
      <c r="A11" s="54">
        <v>101565</v>
      </c>
      <c r="B11" s="85" t="s">
        <v>640</v>
      </c>
      <c r="C11" s="24">
        <v>0</v>
      </c>
      <c r="D11" s="24">
        <v>0</v>
      </c>
      <c r="E11" s="24">
        <v>73619</v>
      </c>
      <c r="F11" s="24">
        <f>SUM(C11:E11)</f>
        <v>73619</v>
      </c>
      <c r="H11" s="220"/>
      <c r="I11" s="220"/>
      <c r="J11" s="220"/>
      <c r="K11" s="220"/>
      <c r="L11" s="220"/>
    </row>
    <row r="12" spans="1:13" s="85" customFormat="1" x14ac:dyDescent="0.25">
      <c r="A12" s="54">
        <v>101398</v>
      </c>
      <c r="B12" s="85" t="s">
        <v>440</v>
      </c>
      <c r="C12" s="24">
        <v>0</v>
      </c>
      <c r="D12" s="24">
        <v>0</v>
      </c>
      <c r="E12" s="24">
        <v>30000</v>
      </c>
      <c r="F12" s="24">
        <f>SUM(C12:E12)</f>
        <v>30000</v>
      </c>
      <c r="H12" s="220"/>
      <c r="I12" s="220"/>
      <c r="J12" s="220"/>
      <c r="K12" s="220"/>
      <c r="L12" s="220"/>
    </row>
    <row r="13" spans="1:13" s="85" customFormat="1" ht="17.25" x14ac:dyDescent="0.4">
      <c r="A13" s="54">
        <v>101626</v>
      </c>
      <c r="B13" s="85" t="s">
        <v>641</v>
      </c>
      <c r="C13" s="27">
        <v>-297104</v>
      </c>
      <c r="D13" s="27">
        <v>0</v>
      </c>
      <c r="E13" s="27">
        <v>0</v>
      </c>
      <c r="F13" s="27">
        <f>SUM(C13:E13)</f>
        <v>-297104</v>
      </c>
      <c r="H13" s="220"/>
      <c r="I13" s="220"/>
      <c r="J13" s="220"/>
      <c r="K13" s="220"/>
      <c r="L13" s="220"/>
    </row>
    <row r="14" spans="1:13" ht="17.25" x14ac:dyDescent="0.4">
      <c r="A14" s="31" t="s">
        <v>192</v>
      </c>
      <c r="C14" s="32">
        <f>SUM(C9:C13)</f>
        <v>7398570</v>
      </c>
      <c r="D14" s="32">
        <f>SUM(D9:D13)</f>
        <v>2543907</v>
      </c>
      <c r="E14" s="32">
        <f>SUM(E9:E13)</f>
        <v>737831</v>
      </c>
      <c r="F14" s="32">
        <f>SUM(F9:F13)</f>
        <v>10680308</v>
      </c>
    </row>
    <row r="15" spans="1:13" ht="18" customHeight="1" x14ac:dyDescent="0.25">
      <c r="C15" s="165"/>
      <c r="D15" s="165"/>
      <c r="E15" s="165"/>
      <c r="F15" s="165"/>
      <c r="G15" s="85"/>
    </row>
    <row r="16" spans="1:13" ht="31.5" customHeight="1" x14ac:dyDescent="0.25"/>
    <row r="17" spans="1:6" ht="31.15" customHeight="1" x14ac:dyDescent="0.25">
      <c r="A17" s="318" t="s">
        <v>411</v>
      </c>
      <c r="B17" s="318"/>
      <c r="C17" s="318"/>
      <c r="D17" s="318"/>
      <c r="E17" s="318"/>
      <c r="F17" s="318"/>
    </row>
    <row r="18" spans="1:6" x14ac:dyDescent="0.25">
      <c r="A18" s="75" t="s">
        <v>547</v>
      </c>
      <c r="C18" s="33"/>
      <c r="D18" s="33"/>
      <c r="E18" s="33"/>
    </row>
  </sheetData>
  <sortState ref="A9:E13">
    <sortCondition ref="B9:B13"/>
  </sortState>
  <mergeCells count="1">
    <mergeCell ref="A17:F17"/>
  </mergeCells>
  <phoneticPr fontId="23" type="noConversion"/>
  <pageMargins left="0.75" right="0.75" top="1" bottom="1" header="0.5" footer="0.5"/>
  <pageSetup scale="99" orientation="landscape" r:id="rId1"/>
  <headerFooter alignWithMargins="0">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F21"/>
  <sheetViews>
    <sheetView zoomScaleNormal="100" workbookViewId="0">
      <selection activeCell="H18" sqref="H18"/>
    </sheetView>
  </sheetViews>
  <sheetFormatPr defaultColWidth="9.140625" defaultRowHeight="15" x14ac:dyDescent="0.25"/>
  <cols>
    <col min="1" max="1" width="8.7109375" style="7" bestFit="1" customWidth="1"/>
    <col min="2" max="2" width="36.140625" style="19" customWidth="1"/>
    <col min="3" max="3" width="25.140625" style="24" bestFit="1" customWidth="1"/>
    <col min="4" max="4" width="18.7109375" style="24" customWidth="1"/>
    <col min="5" max="5" width="27.85546875" style="24" customWidth="1"/>
    <col min="6" max="6" width="18.7109375" style="24" customWidth="1"/>
    <col min="7" max="16384" width="9.140625" style="19"/>
  </cols>
  <sheetData>
    <row r="1" spans="1:6" x14ac:dyDescent="0.25">
      <c r="A1" s="7" t="s">
        <v>209</v>
      </c>
      <c r="F1" s="179"/>
    </row>
    <row r="2" spans="1:6" x14ac:dyDescent="0.25">
      <c r="A2" s="7" t="s">
        <v>261</v>
      </c>
      <c r="E2" s="180"/>
      <c r="F2" s="19"/>
    </row>
    <row r="3" spans="1:6" x14ac:dyDescent="0.25">
      <c r="A3" s="7" t="s">
        <v>198</v>
      </c>
      <c r="F3" s="19"/>
    </row>
    <row r="4" spans="1:6" x14ac:dyDescent="0.25">
      <c r="A4" s="7" t="s">
        <v>493</v>
      </c>
    </row>
    <row r="5" spans="1:6" x14ac:dyDescent="0.25">
      <c r="A5" s="75" t="s">
        <v>590</v>
      </c>
    </row>
    <row r="8" spans="1:6" ht="17.25" x14ac:dyDescent="0.4">
      <c r="A8" s="124" t="s">
        <v>164</v>
      </c>
      <c r="B8" s="125" t="s">
        <v>193</v>
      </c>
      <c r="C8" s="127" t="s">
        <v>127</v>
      </c>
      <c r="D8" s="127" t="s">
        <v>310</v>
      </c>
      <c r="E8" s="127" t="s">
        <v>128</v>
      </c>
      <c r="F8" s="127" t="s">
        <v>192</v>
      </c>
    </row>
    <row r="9" spans="1:6" s="85" customFormat="1" x14ac:dyDescent="0.25">
      <c r="A9" s="64">
        <v>101191</v>
      </c>
      <c r="B9" s="41" t="s">
        <v>414</v>
      </c>
      <c r="C9" s="234">
        <v>20000</v>
      </c>
      <c r="D9" s="234">
        <v>16862</v>
      </c>
      <c r="E9" s="234">
        <v>7000</v>
      </c>
      <c r="F9" s="234">
        <f t="shared" ref="F9:F16" si="0">SUM(C9:E9)</f>
        <v>43862</v>
      </c>
    </row>
    <row r="10" spans="1:6" x14ac:dyDescent="0.25">
      <c r="A10" s="64">
        <v>101351</v>
      </c>
      <c r="B10" s="41" t="s">
        <v>369</v>
      </c>
      <c r="C10" s="24">
        <v>1234294.46</v>
      </c>
      <c r="D10" s="24">
        <v>400642</v>
      </c>
      <c r="E10" s="24">
        <v>250000</v>
      </c>
      <c r="F10" s="24">
        <f t="shared" si="0"/>
        <v>1884936.46</v>
      </c>
    </row>
    <row r="11" spans="1:6" s="85" customFormat="1" x14ac:dyDescent="0.25">
      <c r="A11" s="64">
        <v>101448</v>
      </c>
      <c r="B11" s="41" t="s">
        <v>402</v>
      </c>
      <c r="C11" s="24">
        <v>495042</v>
      </c>
      <c r="D11" s="24">
        <v>134367</v>
      </c>
      <c r="E11" s="24">
        <v>7500</v>
      </c>
      <c r="F11" s="24">
        <f t="shared" si="0"/>
        <v>636909</v>
      </c>
    </row>
    <row r="12" spans="1:6" x14ac:dyDescent="0.25">
      <c r="A12" s="42">
        <v>101378</v>
      </c>
      <c r="B12" s="41" t="s">
        <v>400</v>
      </c>
      <c r="C12" s="24">
        <v>795343</v>
      </c>
      <c r="D12" s="24">
        <v>273063</v>
      </c>
      <c r="E12" s="24">
        <v>63000</v>
      </c>
      <c r="F12" s="24">
        <f t="shared" si="0"/>
        <v>1131406</v>
      </c>
    </row>
    <row r="13" spans="1:6" s="85" customFormat="1" x14ac:dyDescent="0.25">
      <c r="A13" s="64">
        <v>101447</v>
      </c>
      <c r="B13" s="41" t="s">
        <v>403</v>
      </c>
      <c r="C13" s="24">
        <v>762253</v>
      </c>
      <c r="D13" s="24">
        <v>271411</v>
      </c>
      <c r="E13" s="24">
        <v>52000</v>
      </c>
      <c r="F13" s="24">
        <f t="shared" si="0"/>
        <v>1085664</v>
      </c>
    </row>
    <row r="14" spans="1:6" s="85" customFormat="1" x14ac:dyDescent="0.25">
      <c r="A14" s="64">
        <v>101536</v>
      </c>
      <c r="B14" s="41" t="s">
        <v>520</v>
      </c>
      <c r="C14" s="24">
        <v>0</v>
      </c>
      <c r="D14" s="24">
        <v>0</v>
      </c>
      <c r="E14" s="24">
        <v>422868</v>
      </c>
      <c r="F14" s="24">
        <f t="shared" si="0"/>
        <v>422868</v>
      </c>
    </row>
    <row r="15" spans="1:6" s="85" customFormat="1" x14ac:dyDescent="0.25">
      <c r="A15" s="64">
        <v>101377</v>
      </c>
      <c r="B15" s="41" t="s">
        <v>401</v>
      </c>
      <c r="C15" s="24">
        <v>956017</v>
      </c>
      <c r="D15" s="24">
        <v>369446</v>
      </c>
      <c r="E15" s="24">
        <v>55000</v>
      </c>
      <c r="F15" s="24">
        <f t="shared" si="0"/>
        <v>1380463</v>
      </c>
    </row>
    <row r="16" spans="1:6" ht="17.25" x14ac:dyDescent="0.4">
      <c r="A16" s="64">
        <v>101627</v>
      </c>
      <c r="B16" s="41" t="s">
        <v>642</v>
      </c>
      <c r="C16" s="27">
        <v>-178744</v>
      </c>
      <c r="D16" s="27">
        <v>0</v>
      </c>
      <c r="E16" s="27">
        <v>0</v>
      </c>
      <c r="F16" s="27">
        <f t="shared" si="0"/>
        <v>-178744</v>
      </c>
    </row>
    <row r="17" spans="1:6" ht="17.25" x14ac:dyDescent="0.4">
      <c r="A17" s="31" t="s">
        <v>192</v>
      </c>
      <c r="C17" s="32">
        <f>SUM(C9:C16)</f>
        <v>4084205.46</v>
      </c>
      <c r="D17" s="32">
        <f>SUM(D9:D16)</f>
        <v>1465791</v>
      </c>
      <c r="E17" s="32">
        <f>SUM(E9:E16)</f>
        <v>857368</v>
      </c>
      <c r="F17" s="32">
        <f>SUM(F9:F16)</f>
        <v>6407364.46</v>
      </c>
    </row>
    <row r="18" spans="1:6" x14ac:dyDescent="0.25">
      <c r="C18" s="165"/>
      <c r="D18" s="165"/>
      <c r="E18" s="165"/>
      <c r="F18" s="165"/>
    </row>
    <row r="19" spans="1:6" ht="18" customHeight="1" x14ac:dyDescent="0.25"/>
    <row r="20" spans="1:6" ht="35.25" customHeight="1" x14ac:dyDescent="0.25">
      <c r="A20" s="318" t="s">
        <v>411</v>
      </c>
      <c r="B20" s="318"/>
      <c r="C20" s="318"/>
      <c r="D20" s="318"/>
      <c r="E20" s="318"/>
      <c r="F20" s="318"/>
    </row>
    <row r="21" spans="1:6" x14ac:dyDescent="0.25">
      <c r="A21" s="75" t="s">
        <v>547</v>
      </c>
      <c r="C21" s="33"/>
      <c r="D21" s="33"/>
      <c r="E21" s="33"/>
    </row>
  </sheetData>
  <sortState ref="A9:E16">
    <sortCondition ref="B9:B16"/>
  </sortState>
  <mergeCells count="1">
    <mergeCell ref="A20:F20"/>
  </mergeCells>
  <pageMargins left="0.75" right="0.75" top="1" bottom="1" header="0.5" footer="0.5"/>
  <pageSetup scale="91" orientation="landscape" r:id="rId1"/>
  <headerFooter alignWithMargins="0">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sheetPr>
  <dimension ref="A1:L87"/>
  <sheetViews>
    <sheetView zoomScale="78" zoomScaleNormal="78" workbookViewId="0">
      <selection activeCell="H1" sqref="H1"/>
    </sheetView>
  </sheetViews>
  <sheetFormatPr defaultColWidth="9.140625" defaultRowHeight="15" x14ac:dyDescent="0.25"/>
  <cols>
    <col min="1" max="1" width="10.28515625" style="7" customWidth="1"/>
    <col min="2" max="2" width="45.5703125" style="19" bestFit="1" customWidth="1"/>
    <col min="3" max="3" width="25.140625" style="24" bestFit="1" customWidth="1"/>
    <col min="4" max="4" width="18.7109375" style="24" customWidth="1"/>
    <col min="5" max="5" width="27" style="24" customWidth="1"/>
    <col min="6" max="6" width="18.7109375" style="24" customWidth="1"/>
    <col min="7" max="7" width="32.28515625" style="19" bestFit="1" customWidth="1"/>
    <col min="8" max="8" width="9.140625" style="19" customWidth="1"/>
    <col min="9" max="16384" width="9.140625" style="19"/>
  </cols>
  <sheetData>
    <row r="1" spans="1:12" x14ac:dyDescent="0.25">
      <c r="A1" s="7" t="s">
        <v>209</v>
      </c>
      <c r="F1" s="179"/>
      <c r="G1" s="3"/>
    </row>
    <row r="2" spans="1:12" x14ac:dyDescent="0.25">
      <c r="A2" s="7" t="s">
        <v>261</v>
      </c>
      <c r="E2" s="180"/>
      <c r="F2" s="19"/>
      <c r="G2" s="85"/>
    </row>
    <row r="3" spans="1:12" x14ac:dyDescent="0.25">
      <c r="A3" s="7" t="s">
        <v>198</v>
      </c>
      <c r="F3" s="19"/>
      <c r="G3" s="85"/>
    </row>
    <row r="4" spans="1:12" x14ac:dyDescent="0.25">
      <c r="A4" s="7" t="s">
        <v>494</v>
      </c>
    </row>
    <row r="5" spans="1:12" x14ac:dyDescent="0.25">
      <c r="A5" s="75" t="s">
        <v>590</v>
      </c>
    </row>
    <row r="8" spans="1:12" ht="17.25" x14ac:dyDescent="0.4">
      <c r="A8" s="124" t="s">
        <v>164</v>
      </c>
      <c r="B8" s="125" t="s">
        <v>193</v>
      </c>
      <c r="C8" s="126" t="s">
        <v>127</v>
      </c>
      <c r="D8" s="126" t="s">
        <v>310</v>
      </c>
      <c r="E8" s="126" t="s">
        <v>128</v>
      </c>
      <c r="F8" s="127" t="s">
        <v>192</v>
      </c>
    </row>
    <row r="9" spans="1:12" s="85" customFormat="1" x14ac:dyDescent="0.25">
      <c r="A9" s="54">
        <v>101420</v>
      </c>
      <c r="B9" s="54" t="s">
        <v>501</v>
      </c>
      <c r="C9" s="234">
        <v>203477.38999999998</v>
      </c>
      <c r="D9" s="234">
        <v>0</v>
      </c>
      <c r="E9" s="234">
        <v>23318.989999999998</v>
      </c>
      <c r="F9" s="24">
        <f t="shared" ref="F9:F40" si="0">SUM(C9:E9)</f>
        <v>226796.37999999998</v>
      </c>
    </row>
    <row r="10" spans="1:12" x14ac:dyDescent="0.25">
      <c r="A10" s="54">
        <v>101393</v>
      </c>
      <c r="B10" s="85" t="s">
        <v>579</v>
      </c>
      <c r="C10" s="84">
        <v>334480.17</v>
      </c>
      <c r="D10" s="84">
        <v>0</v>
      </c>
      <c r="E10" s="84">
        <v>10072.119999999999</v>
      </c>
      <c r="F10" s="84">
        <f t="shared" si="0"/>
        <v>344552.29</v>
      </c>
      <c r="G10" s="85"/>
      <c r="H10" s="220"/>
      <c r="I10" s="220"/>
      <c r="J10" s="220"/>
      <c r="K10" s="220"/>
      <c r="L10" s="220"/>
    </row>
    <row r="11" spans="1:12" x14ac:dyDescent="0.25">
      <c r="A11" s="54">
        <v>101338</v>
      </c>
      <c r="B11" s="85" t="s">
        <v>294</v>
      </c>
      <c r="C11" s="84">
        <v>344811.11</v>
      </c>
      <c r="D11" s="84">
        <v>0</v>
      </c>
      <c r="E11" s="84">
        <v>21850.92</v>
      </c>
      <c r="F11" s="84">
        <f t="shared" si="0"/>
        <v>366662.02999999997</v>
      </c>
      <c r="G11" s="85"/>
      <c r="H11" s="220"/>
      <c r="I11" s="220"/>
      <c r="J11" s="220"/>
      <c r="K11" s="220"/>
      <c r="L11" s="220"/>
    </row>
    <row r="12" spans="1:12" x14ac:dyDescent="0.25">
      <c r="A12" s="54">
        <v>100331</v>
      </c>
      <c r="B12" s="85" t="s">
        <v>41</v>
      </c>
      <c r="C12" s="84">
        <v>206151</v>
      </c>
      <c r="D12" s="84">
        <v>0</v>
      </c>
      <c r="E12" s="84">
        <v>9617.17</v>
      </c>
      <c r="F12" s="84">
        <f t="shared" si="0"/>
        <v>215768.17</v>
      </c>
      <c r="G12" s="85"/>
      <c r="H12" s="220"/>
      <c r="I12" s="220"/>
      <c r="J12" s="220"/>
      <c r="K12" s="220"/>
      <c r="L12" s="220"/>
    </row>
    <row r="13" spans="1:12" x14ac:dyDescent="0.25">
      <c r="A13" s="54">
        <v>100252</v>
      </c>
      <c r="B13" s="85" t="s">
        <v>19</v>
      </c>
      <c r="C13" s="84">
        <v>656459.82000000007</v>
      </c>
      <c r="D13" s="84">
        <v>24215</v>
      </c>
      <c r="E13" s="84">
        <v>40913.46</v>
      </c>
      <c r="F13" s="84">
        <f t="shared" si="0"/>
        <v>721588.28</v>
      </c>
      <c r="G13" s="85"/>
      <c r="H13" s="220"/>
      <c r="I13" s="220"/>
      <c r="J13" s="220"/>
      <c r="K13" s="220"/>
      <c r="L13" s="220"/>
    </row>
    <row r="14" spans="1:12" x14ac:dyDescent="0.25">
      <c r="A14" s="54">
        <v>101358</v>
      </c>
      <c r="B14" s="85" t="s">
        <v>420</v>
      </c>
      <c r="C14" s="84">
        <v>335170</v>
      </c>
      <c r="D14" s="84">
        <v>0</v>
      </c>
      <c r="E14" s="84">
        <v>67772.92</v>
      </c>
      <c r="F14" s="84">
        <f t="shared" si="0"/>
        <v>402942.92</v>
      </c>
      <c r="G14" s="85"/>
      <c r="H14" s="220"/>
      <c r="I14" s="220"/>
      <c r="J14" s="220"/>
      <c r="K14" s="220"/>
      <c r="L14" s="220"/>
    </row>
    <row r="15" spans="1:12" x14ac:dyDescent="0.25">
      <c r="A15" s="54">
        <v>100238</v>
      </c>
      <c r="B15" s="85" t="s">
        <v>16</v>
      </c>
      <c r="C15" s="84">
        <v>1832076.31</v>
      </c>
      <c r="D15" s="84">
        <v>33246</v>
      </c>
      <c r="E15" s="84">
        <v>854473.74</v>
      </c>
      <c r="F15" s="84">
        <f t="shared" si="0"/>
        <v>2719796.05</v>
      </c>
      <c r="G15" s="85"/>
      <c r="H15" s="220"/>
      <c r="I15" s="220"/>
      <c r="J15" s="220"/>
      <c r="K15" s="220"/>
      <c r="L15" s="220"/>
    </row>
    <row r="16" spans="1:12" x14ac:dyDescent="0.25">
      <c r="A16" s="54">
        <v>101316</v>
      </c>
      <c r="B16" s="85" t="s">
        <v>578</v>
      </c>
      <c r="C16" s="84">
        <v>200146.86</v>
      </c>
      <c r="D16" s="84">
        <v>0</v>
      </c>
      <c r="E16" s="84">
        <v>26569.85</v>
      </c>
      <c r="F16" s="84">
        <f t="shared" si="0"/>
        <v>226716.71</v>
      </c>
      <c r="G16" s="85"/>
      <c r="H16" s="220"/>
      <c r="I16" s="220"/>
      <c r="J16" s="220"/>
      <c r="K16" s="220"/>
      <c r="L16" s="220"/>
    </row>
    <row r="17" spans="1:12" s="85" customFormat="1" x14ac:dyDescent="0.25">
      <c r="A17" s="54">
        <v>100192</v>
      </c>
      <c r="B17" s="85" t="s">
        <v>5</v>
      </c>
      <c r="C17" s="84">
        <v>35588.800000000003</v>
      </c>
      <c r="D17" s="84">
        <v>0</v>
      </c>
      <c r="E17" s="84">
        <v>14095.7</v>
      </c>
      <c r="F17" s="84">
        <f t="shared" si="0"/>
        <v>49684.5</v>
      </c>
      <c r="H17" s="220"/>
      <c r="I17" s="220"/>
      <c r="J17" s="220"/>
      <c r="K17" s="220"/>
      <c r="L17" s="220"/>
    </row>
    <row r="18" spans="1:12" x14ac:dyDescent="0.25">
      <c r="A18" s="54">
        <v>100249</v>
      </c>
      <c r="B18" s="85" t="s">
        <v>574</v>
      </c>
      <c r="C18" s="84">
        <v>19368.27</v>
      </c>
      <c r="D18" s="84">
        <v>0</v>
      </c>
      <c r="E18" s="84">
        <v>0</v>
      </c>
      <c r="F18" s="84">
        <f t="shared" si="0"/>
        <v>19368.27</v>
      </c>
      <c r="G18" s="85"/>
      <c r="H18" s="220"/>
      <c r="I18" s="220"/>
      <c r="J18" s="220"/>
      <c r="K18" s="220"/>
      <c r="L18" s="220"/>
    </row>
    <row r="19" spans="1:12" x14ac:dyDescent="0.25">
      <c r="A19" s="54">
        <v>100247</v>
      </c>
      <c r="B19" s="85" t="s">
        <v>573</v>
      </c>
      <c r="C19" s="84">
        <v>647008.14</v>
      </c>
      <c r="D19" s="84">
        <v>0</v>
      </c>
      <c r="E19" s="84">
        <v>15800</v>
      </c>
      <c r="F19" s="84">
        <f t="shared" si="0"/>
        <v>662808.14</v>
      </c>
      <c r="G19" s="85"/>
      <c r="H19" s="220"/>
      <c r="I19" s="220"/>
      <c r="J19" s="220"/>
      <c r="K19" s="220"/>
      <c r="L19" s="220"/>
    </row>
    <row r="20" spans="1:12" x14ac:dyDescent="0.25">
      <c r="A20" s="54">
        <v>101189</v>
      </c>
      <c r="B20" s="85" t="s">
        <v>470</v>
      </c>
      <c r="C20" s="84">
        <v>428864.79</v>
      </c>
      <c r="D20" s="84">
        <v>22000</v>
      </c>
      <c r="E20" s="84">
        <v>81995.87</v>
      </c>
      <c r="F20" s="84">
        <f t="shared" si="0"/>
        <v>532860.65999999992</v>
      </c>
      <c r="G20" s="85"/>
      <c r="H20" s="220"/>
      <c r="I20" s="220"/>
      <c r="J20" s="220"/>
      <c r="K20" s="220"/>
      <c r="L20" s="220"/>
    </row>
    <row r="21" spans="1:12" x14ac:dyDescent="0.25">
      <c r="A21" s="54">
        <v>101475</v>
      </c>
      <c r="B21" s="85" t="s">
        <v>582</v>
      </c>
      <c r="C21" s="84">
        <v>0</v>
      </c>
      <c r="D21" s="84">
        <v>0</v>
      </c>
      <c r="E21" s="84">
        <v>360346.44</v>
      </c>
      <c r="F21" s="84">
        <f t="shared" si="0"/>
        <v>360346.44</v>
      </c>
      <c r="G21" s="85"/>
      <c r="H21" s="220"/>
      <c r="I21" s="220"/>
      <c r="J21" s="220"/>
      <c r="K21" s="220"/>
      <c r="L21" s="220"/>
    </row>
    <row r="22" spans="1:12" s="85" customFormat="1" x14ac:dyDescent="0.25">
      <c r="A22" s="54">
        <v>101050</v>
      </c>
      <c r="B22" s="85" t="s">
        <v>575</v>
      </c>
      <c r="C22" s="84">
        <v>214843.8</v>
      </c>
      <c r="D22" s="84">
        <v>21740</v>
      </c>
      <c r="E22" s="84">
        <v>55358.51</v>
      </c>
      <c r="F22" s="84">
        <f t="shared" si="0"/>
        <v>291942.31</v>
      </c>
      <c r="H22" s="220"/>
      <c r="I22" s="220"/>
      <c r="J22" s="220"/>
      <c r="K22" s="220"/>
      <c r="L22" s="220"/>
    </row>
    <row r="23" spans="1:12" x14ac:dyDescent="0.25">
      <c r="A23" s="54">
        <v>101098</v>
      </c>
      <c r="B23" s="85" t="s">
        <v>60</v>
      </c>
      <c r="C23" s="84">
        <v>208068.78</v>
      </c>
      <c r="D23" s="84">
        <v>0</v>
      </c>
      <c r="E23" s="84">
        <v>59543.99</v>
      </c>
      <c r="F23" s="84">
        <f t="shared" si="0"/>
        <v>267612.77</v>
      </c>
      <c r="G23" s="85"/>
      <c r="H23" s="220"/>
      <c r="I23" s="220"/>
      <c r="J23" s="220"/>
      <c r="K23" s="220"/>
      <c r="L23" s="220"/>
    </row>
    <row r="24" spans="1:12" s="85" customFormat="1" ht="14.25" customHeight="1" x14ac:dyDescent="0.25">
      <c r="A24" s="54">
        <v>101376</v>
      </c>
      <c r="B24" s="85" t="s">
        <v>513</v>
      </c>
      <c r="C24" s="84">
        <v>67410</v>
      </c>
      <c r="D24" s="84">
        <v>0</v>
      </c>
      <c r="E24" s="84">
        <v>559653.72</v>
      </c>
      <c r="F24" s="84">
        <f t="shared" si="0"/>
        <v>627063.72</v>
      </c>
      <c r="H24" s="220"/>
      <c r="I24" s="220"/>
      <c r="J24" s="220"/>
      <c r="K24" s="220"/>
      <c r="L24" s="220"/>
    </row>
    <row r="25" spans="1:12" x14ac:dyDescent="0.25">
      <c r="A25" s="54">
        <v>101416</v>
      </c>
      <c r="B25" s="85" t="s">
        <v>514</v>
      </c>
      <c r="C25" s="84">
        <v>1643977</v>
      </c>
      <c r="D25" s="84">
        <v>457442</v>
      </c>
      <c r="E25" s="84">
        <v>673748.71</v>
      </c>
      <c r="F25" s="84">
        <f t="shared" si="0"/>
        <v>2775167.71</v>
      </c>
      <c r="G25" s="85"/>
      <c r="H25" s="220"/>
      <c r="I25" s="220"/>
      <c r="J25" s="220"/>
      <c r="K25" s="220"/>
      <c r="L25" s="220"/>
    </row>
    <row r="26" spans="1:12" x14ac:dyDescent="0.25">
      <c r="A26" s="54">
        <v>101555</v>
      </c>
      <c r="B26" s="85" t="s">
        <v>445</v>
      </c>
      <c r="C26" s="84">
        <v>218927.6</v>
      </c>
      <c r="D26" s="84">
        <v>0</v>
      </c>
      <c r="E26" s="84">
        <v>0</v>
      </c>
      <c r="F26" s="84">
        <f t="shared" si="0"/>
        <v>218927.6</v>
      </c>
      <c r="G26" s="85"/>
      <c r="H26" s="220"/>
      <c r="I26" s="220"/>
      <c r="J26" s="220"/>
      <c r="K26" s="220"/>
      <c r="L26" s="220"/>
    </row>
    <row r="27" spans="1:12" s="85" customFormat="1" x14ac:dyDescent="0.25">
      <c r="A27" s="54">
        <v>101075</v>
      </c>
      <c r="B27" s="85" t="s">
        <v>424</v>
      </c>
      <c r="C27" s="84">
        <v>20254</v>
      </c>
      <c r="D27" s="84">
        <v>0</v>
      </c>
      <c r="E27" s="84">
        <v>8452.4500000000007</v>
      </c>
      <c r="F27" s="84">
        <f t="shared" si="0"/>
        <v>28706.45</v>
      </c>
      <c r="H27" s="220"/>
      <c r="I27" s="220"/>
      <c r="J27" s="220"/>
      <c r="K27" s="220"/>
      <c r="L27" s="220"/>
    </row>
    <row r="28" spans="1:12" x14ac:dyDescent="0.25">
      <c r="A28" s="54">
        <v>101146</v>
      </c>
      <c r="B28" s="85" t="s">
        <v>295</v>
      </c>
      <c r="C28" s="84">
        <v>481830.17</v>
      </c>
      <c r="D28" s="84">
        <v>10865</v>
      </c>
      <c r="E28" s="84">
        <v>31394.21</v>
      </c>
      <c r="F28" s="84">
        <f t="shared" si="0"/>
        <v>524089.38</v>
      </c>
      <c r="G28" s="85"/>
      <c r="H28" s="220"/>
      <c r="I28" s="220"/>
      <c r="J28" s="220"/>
      <c r="K28" s="220"/>
      <c r="L28" s="220"/>
    </row>
    <row r="29" spans="1:12" x14ac:dyDescent="0.25">
      <c r="A29" s="54">
        <v>100310</v>
      </c>
      <c r="B29" s="85" t="s">
        <v>36</v>
      </c>
      <c r="C29" s="84">
        <v>269559.66000000003</v>
      </c>
      <c r="D29" s="84">
        <v>0</v>
      </c>
      <c r="E29" s="84">
        <v>4763.8</v>
      </c>
      <c r="F29" s="84">
        <f t="shared" si="0"/>
        <v>274323.46000000002</v>
      </c>
      <c r="G29" s="85"/>
      <c r="H29" s="220"/>
      <c r="I29" s="220"/>
      <c r="J29" s="220"/>
      <c r="K29" s="220"/>
      <c r="L29" s="220"/>
    </row>
    <row r="30" spans="1:12" x14ac:dyDescent="0.25">
      <c r="A30" s="54">
        <v>100207</v>
      </c>
      <c r="B30" s="85" t="s">
        <v>8</v>
      </c>
      <c r="C30" s="84">
        <v>35703.600000000006</v>
      </c>
      <c r="D30" s="84">
        <v>0</v>
      </c>
      <c r="E30" s="84">
        <v>23886.03</v>
      </c>
      <c r="F30" s="84">
        <f t="shared" si="0"/>
        <v>59589.630000000005</v>
      </c>
      <c r="G30" s="85"/>
      <c r="H30" s="220"/>
      <c r="I30" s="220"/>
      <c r="J30" s="220"/>
      <c r="K30" s="220"/>
      <c r="L30" s="220"/>
    </row>
    <row r="31" spans="1:12" x14ac:dyDescent="0.25">
      <c r="A31" s="54">
        <v>101129</v>
      </c>
      <c r="B31" s="85" t="s">
        <v>576</v>
      </c>
      <c r="C31" s="84">
        <v>107347.5</v>
      </c>
      <c r="D31" s="84">
        <v>156440.5</v>
      </c>
      <c r="E31" s="84">
        <v>0</v>
      </c>
      <c r="F31" s="84">
        <f t="shared" si="0"/>
        <v>263788</v>
      </c>
      <c r="G31" s="85"/>
      <c r="H31" s="220"/>
      <c r="I31" s="220"/>
      <c r="J31" s="220"/>
      <c r="K31" s="220"/>
      <c r="L31" s="220"/>
    </row>
    <row r="32" spans="1:12" x14ac:dyDescent="0.25">
      <c r="A32" s="54">
        <v>101194</v>
      </c>
      <c r="B32" s="85" t="s">
        <v>76</v>
      </c>
      <c r="C32" s="84">
        <v>628529.88</v>
      </c>
      <c r="D32" s="84">
        <v>12840</v>
      </c>
      <c r="E32" s="84">
        <v>102570.04000000001</v>
      </c>
      <c r="F32" s="84">
        <f t="shared" si="0"/>
        <v>743939.92</v>
      </c>
      <c r="G32" s="85"/>
      <c r="H32" s="220"/>
      <c r="I32" s="220"/>
      <c r="J32" s="220"/>
      <c r="K32" s="220"/>
      <c r="L32" s="220"/>
    </row>
    <row r="33" spans="1:12" x14ac:dyDescent="0.25">
      <c r="A33" s="54">
        <v>101289</v>
      </c>
      <c r="B33" s="85" t="s">
        <v>123</v>
      </c>
      <c r="C33" s="84">
        <v>0</v>
      </c>
      <c r="D33" s="84">
        <v>0</v>
      </c>
      <c r="E33" s="84">
        <v>128800</v>
      </c>
      <c r="F33" s="84">
        <f t="shared" si="0"/>
        <v>128800</v>
      </c>
      <c r="G33" s="85"/>
      <c r="H33" s="220"/>
      <c r="I33" s="220"/>
      <c r="J33" s="220"/>
      <c r="K33" s="220"/>
      <c r="L33" s="220"/>
    </row>
    <row r="34" spans="1:12" x14ac:dyDescent="0.25">
      <c r="A34" s="54">
        <v>101337</v>
      </c>
      <c r="B34" s="85" t="s">
        <v>112</v>
      </c>
      <c r="C34" s="84">
        <v>355841.9</v>
      </c>
      <c r="D34" s="84">
        <v>0</v>
      </c>
      <c r="E34" s="84">
        <v>23519.9</v>
      </c>
      <c r="F34" s="84">
        <f t="shared" si="0"/>
        <v>379361.80000000005</v>
      </c>
      <c r="G34" s="85"/>
      <c r="H34" s="220"/>
      <c r="I34" s="220"/>
      <c r="J34" s="220"/>
      <c r="K34" s="220"/>
      <c r="L34" s="220"/>
    </row>
    <row r="35" spans="1:12" x14ac:dyDescent="0.25">
      <c r="A35" s="54">
        <v>100181</v>
      </c>
      <c r="B35" s="85" t="s">
        <v>4</v>
      </c>
      <c r="C35" s="84">
        <v>1095799.3899999999</v>
      </c>
      <c r="D35" s="84">
        <v>0</v>
      </c>
      <c r="E35" s="84">
        <v>73067.38</v>
      </c>
      <c r="F35" s="84">
        <f t="shared" si="0"/>
        <v>1168866.77</v>
      </c>
      <c r="G35" s="85"/>
      <c r="H35" s="181"/>
      <c r="I35" s="220"/>
      <c r="J35" s="220"/>
      <c r="K35" s="220"/>
      <c r="L35" s="220"/>
    </row>
    <row r="36" spans="1:12" x14ac:dyDescent="0.25">
      <c r="A36" s="54">
        <v>101474</v>
      </c>
      <c r="B36" s="85" t="s">
        <v>581</v>
      </c>
      <c r="C36" s="84">
        <v>0</v>
      </c>
      <c r="D36" s="84">
        <v>0</v>
      </c>
      <c r="E36" s="84">
        <v>176055.1</v>
      </c>
      <c r="F36" s="84">
        <f t="shared" si="0"/>
        <v>176055.1</v>
      </c>
      <c r="G36" s="85"/>
      <c r="H36" s="220"/>
      <c r="I36" s="220"/>
      <c r="J36" s="220"/>
      <c r="K36" s="220"/>
      <c r="L36" s="220"/>
    </row>
    <row r="37" spans="1:12" ht="14.25" customHeight="1" x14ac:dyDescent="0.25">
      <c r="A37" s="54">
        <v>100297</v>
      </c>
      <c r="B37" s="85" t="s">
        <v>471</v>
      </c>
      <c r="C37" s="84">
        <v>564101.76</v>
      </c>
      <c r="D37" s="84">
        <v>10392</v>
      </c>
      <c r="E37" s="84">
        <v>34707.800000000003</v>
      </c>
      <c r="F37" s="84">
        <f t="shared" si="0"/>
        <v>609201.56000000006</v>
      </c>
      <c r="G37" s="85"/>
      <c r="H37" s="220"/>
      <c r="I37" s="220"/>
      <c r="J37" s="220"/>
      <c r="K37" s="220"/>
      <c r="L37" s="220"/>
    </row>
    <row r="38" spans="1:12" s="85" customFormat="1" ht="14.25" customHeight="1" x14ac:dyDescent="0.25">
      <c r="A38" s="54">
        <v>101227</v>
      </c>
      <c r="B38" s="85" t="s">
        <v>86</v>
      </c>
      <c r="C38" s="84">
        <v>0</v>
      </c>
      <c r="D38" s="84">
        <v>0</v>
      </c>
      <c r="E38" s="84">
        <v>983729</v>
      </c>
      <c r="F38" s="84">
        <f t="shared" si="0"/>
        <v>983729</v>
      </c>
      <c r="H38" s="220"/>
      <c r="I38" s="220"/>
      <c r="J38" s="220"/>
      <c r="K38" s="220"/>
      <c r="L38" s="220"/>
    </row>
    <row r="39" spans="1:12" x14ac:dyDescent="0.25">
      <c r="A39" s="54">
        <v>101571</v>
      </c>
      <c r="B39" s="85" t="s">
        <v>502</v>
      </c>
      <c r="C39" s="84">
        <v>0</v>
      </c>
      <c r="D39" s="84">
        <v>0</v>
      </c>
      <c r="E39" s="84">
        <v>330000</v>
      </c>
      <c r="F39" s="84">
        <f t="shared" si="0"/>
        <v>330000</v>
      </c>
      <c r="G39" s="85"/>
      <c r="H39" s="220"/>
      <c r="I39" s="220"/>
      <c r="J39" s="220"/>
      <c r="K39" s="220"/>
      <c r="L39" s="220"/>
    </row>
    <row r="40" spans="1:12" s="85" customFormat="1" ht="14.25" customHeight="1" x14ac:dyDescent="0.25">
      <c r="A40" s="54">
        <v>101369</v>
      </c>
      <c r="B40" s="85" t="s">
        <v>126</v>
      </c>
      <c r="C40" s="84">
        <v>0</v>
      </c>
      <c r="D40" s="84">
        <v>0</v>
      </c>
      <c r="E40" s="84">
        <v>1887027</v>
      </c>
      <c r="F40" s="84">
        <f t="shared" si="0"/>
        <v>1887027</v>
      </c>
      <c r="H40" s="220"/>
      <c r="I40" s="220"/>
      <c r="J40" s="220"/>
      <c r="K40" s="220"/>
      <c r="L40" s="220"/>
    </row>
    <row r="41" spans="1:12" x14ac:dyDescent="0.25">
      <c r="A41" s="54">
        <v>101430</v>
      </c>
      <c r="B41" s="85" t="s">
        <v>580</v>
      </c>
      <c r="C41" s="84">
        <v>55000</v>
      </c>
      <c r="D41" s="84">
        <v>0</v>
      </c>
      <c r="E41" s="84">
        <v>0</v>
      </c>
      <c r="F41" s="84">
        <f t="shared" ref="F41:F73" si="1">SUM(C41:E41)</f>
        <v>55000</v>
      </c>
      <c r="G41" s="85"/>
      <c r="H41" s="220"/>
      <c r="I41" s="220"/>
      <c r="J41" s="220"/>
      <c r="K41" s="220"/>
      <c r="L41" s="220"/>
    </row>
    <row r="42" spans="1:12" x14ac:dyDescent="0.25">
      <c r="A42" s="54">
        <v>101197</v>
      </c>
      <c r="B42" s="85" t="s">
        <v>79</v>
      </c>
      <c r="C42" s="84">
        <v>0</v>
      </c>
      <c r="D42" s="84">
        <v>0</v>
      </c>
      <c r="E42" s="84">
        <v>5302638</v>
      </c>
      <c r="F42" s="84">
        <f t="shared" si="1"/>
        <v>5302638</v>
      </c>
      <c r="G42" s="85"/>
      <c r="H42" s="220"/>
      <c r="I42" s="220"/>
      <c r="J42" s="220"/>
      <c r="K42" s="220"/>
      <c r="L42" s="220"/>
    </row>
    <row r="43" spans="1:12" x14ac:dyDescent="0.25">
      <c r="A43" s="54">
        <v>100340</v>
      </c>
      <c r="B43" s="85" t="s">
        <v>508</v>
      </c>
      <c r="C43" s="84">
        <v>710696.73</v>
      </c>
      <c r="D43" s="84">
        <v>0</v>
      </c>
      <c r="E43" s="84">
        <v>53292.9</v>
      </c>
      <c r="F43" s="84">
        <f t="shared" si="1"/>
        <v>763989.63</v>
      </c>
      <c r="G43" s="85"/>
      <c r="H43" s="220"/>
      <c r="I43" s="220"/>
      <c r="J43" s="220"/>
      <c r="K43" s="220"/>
      <c r="L43" s="220"/>
    </row>
    <row r="44" spans="1:12" x14ac:dyDescent="0.25">
      <c r="A44" s="54">
        <v>101415</v>
      </c>
      <c r="B44" s="85" t="s">
        <v>438</v>
      </c>
      <c r="C44" s="84">
        <v>0</v>
      </c>
      <c r="D44" s="84">
        <v>0</v>
      </c>
      <c r="E44" s="84">
        <v>70000</v>
      </c>
      <c r="F44" s="84">
        <f t="shared" si="1"/>
        <v>70000</v>
      </c>
      <c r="G44" s="85"/>
      <c r="H44" s="220"/>
      <c r="I44" s="220"/>
      <c r="J44" s="220"/>
      <c r="K44" s="220"/>
      <c r="L44" s="220"/>
    </row>
    <row r="45" spans="1:12" x14ac:dyDescent="0.25">
      <c r="A45" s="54">
        <v>101213</v>
      </c>
      <c r="B45" s="85" t="s">
        <v>509</v>
      </c>
      <c r="C45" s="84">
        <v>0</v>
      </c>
      <c r="D45" s="84">
        <v>0</v>
      </c>
      <c r="E45" s="84">
        <v>15475.43</v>
      </c>
      <c r="F45" s="84">
        <f t="shared" si="1"/>
        <v>15475.43</v>
      </c>
      <c r="G45" s="85"/>
      <c r="H45" s="220"/>
      <c r="I45" s="220"/>
      <c r="J45" s="220"/>
      <c r="K45" s="220"/>
      <c r="L45" s="220"/>
    </row>
    <row r="46" spans="1:12" x14ac:dyDescent="0.25">
      <c r="A46" s="54">
        <v>101368</v>
      </c>
      <c r="B46" s="85" t="s">
        <v>510</v>
      </c>
      <c r="C46" s="84">
        <v>151878.81</v>
      </c>
      <c r="D46" s="84">
        <v>11090</v>
      </c>
      <c r="E46" s="84">
        <v>59211.33</v>
      </c>
      <c r="F46" s="84">
        <f t="shared" si="1"/>
        <v>222180.14</v>
      </c>
      <c r="G46" s="85"/>
      <c r="H46" s="220"/>
      <c r="I46" s="220"/>
      <c r="J46" s="220"/>
      <c r="K46" s="220"/>
      <c r="L46" s="220"/>
    </row>
    <row r="47" spans="1:12" s="85" customFormat="1" x14ac:dyDescent="0.25">
      <c r="A47" s="54">
        <v>100193</v>
      </c>
      <c r="B47" s="85" t="s">
        <v>6</v>
      </c>
      <c r="C47" s="84">
        <v>38892.800000000003</v>
      </c>
      <c r="D47" s="84">
        <v>0</v>
      </c>
      <c r="E47" s="84">
        <v>13060.98</v>
      </c>
      <c r="F47" s="84">
        <f t="shared" si="1"/>
        <v>51953.78</v>
      </c>
      <c r="H47" s="220"/>
      <c r="I47" s="220"/>
      <c r="J47" s="220"/>
      <c r="K47" s="220"/>
      <c r="L47" s="220"/>
    </row>
    <row r="48" spans="1:12" s="85" customFormat="1" x14ac:dyDescent="0.25">
      <c r="A48" s="54">
        <v>101113</v>
      </c>
      <c r="B48" s="85" t="s">
        <v>122</v>
      </c>
      <c r="C48" s="84">
        <v>0</v>
      </c>
      <c r="D48" s="84">
        <v>0</v>
      </c>
      <c r="E48" s="84">
        <v>18271.46</v>
      </c>
      <c r="F48" s="84">
        <f t="shared" si="1"/>
        <v>18271.46</v>
      </c>
      <c r="H48" s="220"/>
      <c r="I48" s="220"/>
      <c r="J48" s="220"/>
      <c r="K48" s="220"/>
      <c r="L48" s="220"/>
    </row>
    <row r="49" spans="1:12" s="85" customFormat="1" x14ac:dyDescent="0.25">
      <c r="A49" s="54">
        <v>100438</v>
      </c>
      <c r="B49" s="85" t="s">
        <v>495</v>
      </c>
      <c r="C49" s="84">
        <v>492647.14</v>
      </c>
      <c r="D49" s="84">
        <v>0</v>
      </c>
      <c r="E49" s="84">
        <v>40221.5</v>
      </c>
      <c r="F49" s="84">
        <f t="shared" si="1"/>
        <v>532868.64</v>
      </c>
      <c r="H49" s="220"/>
      <c r="I49" s="220"/>
      <c r="J49" s="220"/>
      <c r="K49" s="220"/>
      <c r="L49" s="220"/>
    </row>
    <row r="50" spans="1:12" x14ac:dyDescent="0.25">
      <c r="A50" s="54">
        <v>101454</v>
      </c>
      <c r="B50" s="85" t="s">
        <v>503</v>
      </c>
      <c r="C50" s="84">
        <v>211244.18</v>
      </c>
      <c r="D50" s="84">
        <v>0</v>
      </c>
      <c r="E50" s="84">
        <v>16615.739999999998</v>
      </c>
      <c r="F50" s="84">
        <f t="shared" si="1"/>
        <v>227859.91999999998</v>
      </c>
      <c r="G50" s="85"/>
      <c r="H50" s="220"/>
      <c r="I50" s="220"/>
      <c r="J50" s="220"/>
      <c r="K50" s="220"/>
      <c r="L50" s="220"/>
    </row>
    <row r="51" spans="1:12" x14ac:dyDescent="0.25">
      <c r="A51" s="54">
        <v>100323</v>
      </c>
      <c r="B51" s="85" t="s">
        <v>354</v>
      </c>
      <c r="C51" s="84">
        <v>285536.87</v>
      </c>
      <c r="D51" s="84">
        <v>0</v>
      </c>
      <c r="E51" s="84">
        <v>72782.64</v>
      </c>
      <c r="F51" s="84">
        <f t="shared" si="1"/>
        <v>358319.51</v>
      </c>
      <c r="G51" s="85"/>
      <c r="H51" s="220"/>
      <c r="I51" s="220"/>
      <c r="J51" s="220"/>
      <c r="K51" s="220"/>
      <c r="L51" s="220"/>
    </row>
    <row r="52" spans="1:12" x14ac:dyDescent="0.25">
      <c r="A52" s="54">
        <v>101556</v>
      </c>
      <c r="B52" s="85" t="s">
        <v>504</v>
      </c>
      <c r="C52" s="84">
        <v>0</v>
      </c>
      <c r="D52" s="84">
        <v>0</v>
      </c>
      <c r="E52" s="84">
        <v>74197.8</v>
      </c>
      <c r="F52" s="84">
        <f t="shared" si="1"/>
        <v>74197.8</v>
      </c>
      <c r="G52" s="85"/>
      <c r="H52" s="220"/>
      <c r="I52" s="220"/>
      <c r="J52" s="220"/>
      <c r="K52" s="220"/>
      <c r="L52" s="220"/>
    </row>
    <row r="53" spans="1:12" x14ac:dyDescent="0.25">
      <c r="A53" s="54">
        <v>101579</v>
      </c>
      <c r="B53" s="85" t="s">
        <v>585</v>
      </c>
      <c r="C53" s="84">
        <v>0</v>
      </c>
      <c r="D53" s="84">
        <v>0</v>
      </c>
      <c r="E53" s="84">
        <v>17278.12</v>
      </c>
      <c r="F53" s="84">
        <f t="shared" si="1"/>
        <v>17278.12</v>
      </c>
      <c r="G53" s="85"/>
      <c r="H53" s="220"/>
      <c r="I53" s="220"/>
      <c r="J53" s="220"/>
      <c r="K53" s="220"/>
      <c r="L53" s="220"/>
    </row>
    <row r="54" spans="1:12" s="85" customFormat="1" x14ac:dyDescent="0.25">
      <c r="A54" s="54">
        <v>101598</v>
      </c>
      <c r="B54" s="85" t="s">
        <v>589</v>
      </c>
      <c r="C54" s="84">
        <v>0</v>
      </c>
      <c r="D54" s="84">
        <v>0</v>
      </c>
      <c r="E54" s="84">
        <v>119391.21</v>
      </c>
      <c r="F54" s="84">
        <f t="shared" si="1"/>
        <v>119391.21</v>
      </c>
      <c r="H54" s="220"/>
      <c r="I54" s="220"/>
      <c r="J54" s="220"/>
      <c r="K54" s="220"/>
      <c r="L54" s="220"/>
    </row>
    <row r="55" spans="1:12" x14ac:dyDescent="0.25">
      <c r="A55" s="54">
        <v>101583</v>
      </c>
      <c r="B55" s="85" t="s">
        <v>588</v>
      </c>
      <c r="C55" s="84">
        <v>253697</v>
      </c>
      <c r="D55" s="84">
        <v>0</v>
      </c>
      <c r="E55" s="84">
        <v>36369.86</v>
      </c>
      <c r="F55" s="84">
        <f t="shared" si="1"/>
        <v>290066.86</v>
      </c>
      <c r="G55" s="85"/>
      <c r="H55" s="220"/>
      <c r="I55" s="220"/>
      <c r="J55" s="220"/>
      <c r="K55" s="220"/>
      <c r="L55" s="220"/>
    </row>
    <row r="56" spans="1:12" s="85" customFormat="1" x14ac:dyDescent="0.25">
      <c r="A56" s="54">
        <v>101582</v>
      </c>
      <c r="B56" s="85" t="s">
        <v>587</v>
      </c>
      <c r="C56" s="84">
        <v>463582.35999999993</v>
      </c>
      <c r="D56" s="84">
        <v>8000</v>
      </c>
      <c r="E56" s="84">
        <v>121027.31</v>
      </c>
      <c r="F56" s="84">
        <f t="shared" si="1"/>
        <v>592609.66999999993</v>
      </c>
      <c r="H56" s="220"/>
      <c r="I56" s="220"/>
      <c r="J56" s="220"/>
      <c r="K56" s="220"/>
      <c r="L56" s="220"/>
    </row>
    <row r="57" spans="1:12" s="85" customFormat="1" x14ac:dyDescent="0.25">
      <c r="A57" s="54">
        <v>101578</v>
      </c>
      <c r="B57" s="85" t="s">
        <v>584</v>
      </c>
      <c r="C57" s="84">
        <v>265656.41000000003</v>
      </c>
      <c r="D57" s="84">
        <v>8000</v>
      </c>
      <c r="E57" s="84">
        <v>13866.28</v>
      </c>
      <c r="F57" s="84">
        <f t="shared" si="1"/>
        <v>287522.69000000006</v>
      </c>
      <c r="H57" s="220"/>
      <c r="I57" s="220"/>
      <c r="J57" s="220"/>
      <c r="K57" s="220"/>
      <c r="L57" s="220"/>
    </row>
    <row r="58" spans="1:12" s="85" customFormat="1" x14ac:dyDescent="0.25">
      <c r="A58" s="54">
        <v>101581</v>
      </c>
      <c r="B58" s="85" t="s">
        <v>586</v>
      </c>
      <c r="C58" s="84">
        <v>223916.15</v>
      </c>
      <c r="D58" s="84">
        <v>0</v>
      </c>
      <c r="E58" s="84">
        <v>73678.070000000007</v>
      </c>
      <c r="F58" s="84">
        <f t="shared" si="1"/>
        <v>297594.21999999997</v>
      </c>
      <c r="H58" s="220"/>
      <c r="I58" s="220"/>
      <c r="J58" s="220"/>
      <c r="K58" s="220"/>
      <c r="L58" s="220"/>
    </row>
    <row r="59" spans="1:12" s="85" customFormat="1" x14ac:dyDescent="0.25">
      <c r="A59" s="54">
        <v>101205</v>
      </c>
      <c r="B59" s="85" t="s">
        <v>419</v>
      </c>
      <c r="C59" s="84">
        <v>150000</v>
      </c>
      <c r="D59" s="84">
        <v>0</v>
      </c>
      <c r="E59" s="84">
        <v>412721</v>
      </c>
      <c r="F59" s="84">
        <f t="shared" si="1"/>
        <v>562721</v>
      </c>
      <c r="H59" s="220"/>
      <c r="I59" s="220"/>
      <c r="J59" s="220"/>
      <c r="K59" s="220"/>
      <c r="L59" s="220"/>
    </row>
    <row r="60" spans="1:12" s="85" customFormat="1" x14ac:dyDescent="0.25">
      <c r="A60" s="54">
        <v>100301</v>
      </c>
      <c r="B60" s="85" t="s">
        <v>7</v>
      </c>
      <c r="C60" s="84">
        <v>1309722</v>
      </c>
      <c r="D60" s="84">
        <v>0</v>
      </c>
      <c r="E60" s="84">
        <v>103804.33</v>
      </c>
      <c r="F60" s="84">
        <f t="shared" si="1"/>
        <v>1413526.33</v>
      </c>
      <c r="H60" s="220"/>
      <c r="I60" s="220"/>
      <c r="J60" s="220"/>
      <c r="K60" s="220"/>
      <c r="L60" s="220"/>
    </row>
    <row r="61" spans="1:12" s="85" customFormat="1" x14ac:dyDescent="0.25">
      <c r="A61" s="54">
        <v>100250</v>
      </c>
      <c r="B61" s="85" t="s">
        <v>18</v>
      </c>
      <c r="C61" s="84">
        <v>1491632.25</v>
      </c>
      <c r="D61" s="84">
        <v>10864</v>
      </c>
      <c r="E61" s="84">
        <v>197958.71</v>
      </c>
      <c r="F61" s="84">
        <f t="shared" si="1"/>
        <v>1700454.96</v>
      </c>
      <c r="H61" s="220"/>
      <c r="I61" s="220"/>
      <c r="J61" s="220"/>
      <c r="K61" s="220"/>
      <c r="L61" s="220"/>
    </row>
    <row r="62" spans="1:12" s="85" customFormat="1" x14ac:dyDescent="0.25">
      <c r="A62" s="54">
        <v>101313</v>
      </c>
      <c r="B62" s="85" t="s">
        <v>132</v>
      </c>
      <c r="C62" s="84">
        <v>403785.6</v>
      </c>
      <c r="D62" s="84">
        <v>61740</v>
      </c>
      <c r="E62" s="84">
        <v>74977.52</v>
      </c>
      <c r="F62" s="84">
        <f t="shared" si="1"/>
        <v>540503.12</v>
      </c>
      <c r="H62" s="220"/>
      <c r="I62" s="220"/>
      <c r="J62" s="220"/>
      <c r="K62" s="220"/>
      <c r="L62" s="220"/>
    </row>
    <row r="63" spans="1:12" s="85" customFormat="1" x14ac:dyDescent="0.25">
      <c r="A63" s="54">
        <v>100194</v>
      </c>
      <c r="B63" s="85" t="s">
        <v>120</v>
      </c>
      <c r="C63" s="84">
        <v>0</v>
      </c>
      <c r="D63" s="84">
        <v>0</v>
      </c>
      <c r="E63" s="84">
        <v>15000</v>
      </c>
      <c r="F63" s="84">
        <f t="shared" si="1"/>
        <v>15000</v>
      </c>
      <c r="H63" s="220"/>
      <c r="I63" s="220"/>
      <c r="J63" s="220"/>
      <c r="K63" s="220"/>
      <c r="L63" s="220"/>
    </row>
    <row r="64" spans="1:12" x14ac:dyDescent="0.25">
      <c r="A64" s="54">
        <v>101064</v>
      </c>
      <c r="B64" s="85" t="s">
        <v>56</v>
      </c>
      <c r="C64" s="84">
        <v>40000</v>
      </c>
      <c r="D64" s="84">
        <v>0</v>
      </c>
      <c r="E64" s="84">
        <v>38751.25</v>
      </c>
      <c r="F64" s="84">
        <f t="shared" si="1"/>
        <v>78751.25</v>
      </c>
      <c r="G64" s="85"/>
      <c r="H64" s="220"/>
      <c r="I64" s="220"/>
      <c r="J64" s="220"/>
      <c r="K64" s="220"/>
      <c r="L64" s="220"/>
    </row>
    <row r="65" spans="1:12" x14ac:dyDescent="0.25">
      <c r="A65" s="54">
        <v>100203</v>
      </c>
      <c r="B65" s="85" t="s">
        <v>511</v>
      </c>
      <c r="C65" s="84">
        <v>567654.86</v>
      </c>
      <c r="D65" s="84">
        <v>0</v>
      </c>
      <c r="E65" s="84">
        <v>0</v>
      </c>
      <c r="F65" s="84">
        <f t="shared" si="1"/>
        <v>567654.86</v>
      </c>
      <c r="G65" s="85"/>
      <c r="H65" s="220"/>
      <c r="I65" s="220"/>
      <c r="J65" s="220"/>
      <c r="K65" s="220"/>
      <c r="L65" s="220"/>
    </row>
    <row r="66" spans="1:12" x14ac:dyDescent="0.25">
      <c r="A66" s="54">
        <v>101010</v>
      </c>
      <c r="B66" s="85" t="s">
        <v>512</v>
      </c>
      <c r="C66" s="84">
        <v>390871.00000000006</v>
      </c>
      <c r="D66" s="84">
        <v>0</v>
      </c>
      <c r="E66" s="84">
        <v>0</v>
      </c>
      <c r="F66" s="84">
        <f t="shared" si="1"/>
        <v>390871.00000000006</v>
      </c>
      <c r="G66" s="85"/>
      <c r="H66" s="220"/>
      <c r="I66" s="220"/>
      <c r="J66" s="220"/>
      <c r="K66" s="220"/>
      <c r="L66" s="220"/>
    </row>
    <row r="67" spans="1:12" s="85" customFormat="1" x14ac:dyDescent="0.25">
      <c r="A67" s="54">
        <v>101478</v>
      </c>
      <c r="B67" s="85" t="s">
        <v>515</v>
      </c>
      <c r="C67" s="84">
        <v>11500</v>
      </c>
      <c r="D67" s="84">
        <v>0</v>
      </c>
      <c r="E67" s="84">
        <v>46172.07</v>
      </c>
      <c r="F67" s="84">
        <f t="shared" si="1"/>
        <v>57672.07</v>
      </c>
      <c r="H67" s="220"/>
      <c r="I67" s="220"/>
      <c r="J67" s="220"/>
      <c r="K67" s="220"/>
      <c r="L67" s="220"/>
    </row>
    <row r="68" spans="1:12" x14ac:dyDescent="0.25">
      <c r="A68" s="54">
        <v>101562</v>
      </c>
      <c r="B68" s="85" t="s">
        <v>505</v>
      </c>
      <c r="C68" s="84">
        <v>116050.8</v>
      </c>
      <c r="D68" s="84">
        <v>0</v>
      </c>
      <c r="E68" s="84">
        <v>5478.53</v>
      </c>
      <c r="F68" s="84">
        <f t="shared" si="1"/>
        <v>121529.33</v>
      </c>
      <c r="G68" s="85"/>
      <c r="H68" s="220"/>
      <c r="I68" s="220"/>
      <c r="J68" s="220"/>
      <c r="K68" s="220"/>
      <c r="L68" s="220"/>
    </row>
    <row r="69" spans="1:12" s="85" customFormat="1" x14ac:dyDescent="0.25">
      <c r="A69" s="54">
        <v>101572</v>
      </c>
      <c r="B69" s="85" t="s">
        <v>583</v>
      </c>
      <c r="C69" s="84">
        <v>440344</v>
      </c>
      <c r="D69" s="84">
        <v>0</v>
      </c>
      <c r="E69" s="84">
        <v>0</v>
      </c>
      <c r="F69" s="84">
        <f t="shared" si="1"/>
        <v>440344</v>
      </c>
      <c r="H69" s="220"/>
      <c r="I69" s="220"/>
      <c r="J69" s="220"/>
      <c r="K69" s="220"/>
      <c r="L69" s="220"/>
    </row>
    <row r="70" spans="1:12" s="85" customFormat="1" x14ac:dyDescent="0.25">
      <c r="A70" s="54">
        <v>101020</v>
      </c>
      <c r="B70" s="85" t="s">
        <v>717</v>
      </c>
      <c r="C70" s="84">
        <v>304027.42</v>
      </c>
      <c r="D70" s="84">
        <v>0</v>
      </c>
      <c r="E70" s="84">
        <v>171478.65</v>
      </c>
      <c r="F70" s="84">
        <f>SUM(C70:E70)</f>
        <v>475506.06999999995</v>
      </c>
      <c r="H70" s="220"/>
      <c r="I70" s="220"/>
      <c r="J70" s="220"/>
      <c r="K70" s="220"/>
      <c r="L70" s="220"/>
    </row>
    <row r="71" spans="1:12" x14ac:dyDescent="0.25">
      <c r="A71" s="54">
        <v>101141</v>
      </c>
      <c r="B71" s="85" t="s">
        <v>577</v>
      </c>
      <c r="C71" s="84">
        <v>788802.64999999991</v>
      </c>
      <c r="D71" s="84">
        <v>0</v>
      </c>
      <c r="E71" s="84">
        <v>15994.68</v>
      </c>
      <c r="F71" s="84">
        <f t="shared" si="1"/>
        <v>804797.33</v>
      </c>
      <c r="G71" s="85"/>
      <c r="H71" s="220"/>
      <c r="I71" s="220"/>
      <c r="J71" s="220"/>
      <c r="K71" s="220"/>
      <c r="L71" s="220"/>
    </row>
    <row r="72" spans="1:12" x14ac:dyDescent="0.25">
      <c r="A72" s="54">
        <v>101437</v>
      </c>
      <c r="B72" s="85" t="s">
        <v>472</v>
      </c>
      <c r="C72" s="84">
        <v>209384.13</v>
      </c>
      <c r="D72" s="84">
        <v>0</v>
      </c>
      <c r="E72" s="84">
        <v>53434.34</v>
      </c>
      <c r="F72" s="84">
        <f t="shared" si="1"/>
        <v>262818.46999999997</v>
      </c>
      <c r="G72" s="85"/>
      <c r="H72" s="220"/>
      <c r="I72" s="220"/>
      <c r="J72" s="220"/>
      <c r="K72" s="220"/>
      <c r="L72" s="220"/>
    </row>
    <row r="73" spans="1:12" s="85" customFormat="1" x14ac:dyDescent="0.25">
      <c r="A73" s="54">
        <v>100210</v>
      </c>
      <c r="B73" s="85" t="s">
        <v>114</v>
      </c>
      <c r="C73" s="84">
        <v>5587164.8499999996</v>
      </c>
      <c r="D73" s="84">
        <v>0</v>
      </c>
      <c r="E73" s="84">
        <v>458913.91000000003</v>
      </c>
      <c r="F73" s="84">
        <f t="shared" si="1"/>
        <v>6046078.7599999998</v>
      </c>
      <c r="H73" s="220"/>
      <c r="I73" s="220"/>
      <c r="J73" s="220"/>
      <c r="K73" s="220"/>
      <c r="L73" s="220"/>
    </row>
    <row r="74" spans="1:12" s="85" customFormat="1" x14ac:dyDescent="0.25">
      <c r="A74" s="54">
        <v>100434</v>
      </c>
      <c r="B74" s="85" t="s">
        <v>43</v>
      </c>
      <c r="C74" s="84">
        <v>489465.3</v>
      </c>
      <c r="D74" s="84">
        <v>0</v>
      </c>
      <c r="E74" s="84">
        <v>449448.97</v>
      </c>
      <c r="F74" s="84">
        <f>SUM(C74:E74)</f>
        <v>938914.27</v>
      </c>
      <c r="H74" s="220"/>
      <c r="I74" s="220"/>
      <c r="J74" s="220"/>
      <c r="K74" s="220"/>
      <c r="L74" s="220"/>
    </row>
    <row r="75" spans="1:12" s="85" customFormat="1" x14ac:dyDescent="0.25">
      <c r="A75" s="54">
        <v>100243</v>
      </c>
      <c r="B75" s="85" t="s">
        <v>17</v>
      </c>
      <c r="C75" s="84">
        <v>1037841.8</v>
      </c>
      <c r="D75" s="84">
        <v>11936</v>
      </c>
      <c r="E75" s="84">
        <v>307825.45999999996</v>
      </c>
      <c r="F75" s="84">
        <f>SUM(C75:E75)</f>
        <v>1357603.26</v>
      </c>
      <c r="H75" s="220"/>
      <c r="I75" s="220"/>
      <c r="J75" s="220"/>
      <c r="K75" s="220"/>
      <c r="L75" s="220"/>
    </row>
    <row r="76" spans="1:12" s="85" customFormat="1" ht="17.25" x14ac:dyDescent="0.25">
      <c r="A76" s="54">
        <v>101167</v>
      </c>
      <c r="B76" s="85" t="s">
        <v>70</v>
      </c>
      <c r="C76" s="73">
        <v>128168.45999999999</v>
      </c>
      <c r="D76" s="73">
        <v>0</v>
      </c>
      <c r="E76" s="73">
        <v>54352.89</v>
      </c>
      <c r="F76" s="73">
        <f>SUM(C76:E76)</f>
        <v>182521.34999999998</v>
      </c>
      <c r="H76" s="220"/>
      <c r="I76" s="220"/>
      <c r="J76" s="220"/>
      <c r="K76" s="220"/>
      <c r="L76" s="220"/>
    </row>
    <row r="77" spans="1:12" s="85" customFormat="1" ht="17.25" x14ac:dyDescent="0.4">
      <c r="A77" s="7" t="s">
        <v>192</v>
      </c>
      <c r="B77" s="19"/>
      <c r="C77" s="32">
        <f>SUM(C9:C76)</f>
        <v>27774961.270000003</v>
      </c>
      <c r="D77" s="32">
        <f>SUM(D9:D76)</f>
        <v>860810.5</v>
      </c>
      <c r="E77" s="32">
        <f>SUM(E9:E76)</f>
        <v>15206795.760000005</v>
      </c>
      <c r="F77" s="32">
        <f>SUM(F9:F76)</f>
        <v>43842567.530000009</v>
      </c>
      <c r="H77" s="19"/>
      <c r="I77" s="19"/>
      <c r="J77" s="19"/>
      <c r="K77" s="19"/>
      <c r="L77" s="19"/>
    </row>
    <row r="79" spans="1:12" ht="17.25" x14ac:dyDescent="0.4">
      <c r="A79" s="75"/>
      <c r="B79" s="85"/>
      <c r="C79" s="32"/>
      <c r="D79" s="32"/>
      <c r="E79" s="32"/>
      <c r="F79" s="32"/>
    </row>
    <row r="80" spans="1:12" ht="31.15" customHeight="1" x14ac:dyDescent="0.25">
      <c r="A80" s="321" t="s">
        <v>384</v>
      </c>
      <c r="B80" s="321"/>
      <c r="C80" s="321"/>
      <c r="D80" s="321"/>
      <c r="E80" s="321"/>
      <c r="F80" s="321"/>
      <c r="H80" s="85"/>
      <c r="I80" s="85"/>
      <c r="J80" s="85"/>
      <c r="K80" s="85"/>
      <c r="L80" s="85"/>
    </row>
    <row r="81" spans="1:6" x14ac:dyDescent="0.25">
      <c r="A81" s="321" t="s">
        <v>547</v>
      </c>
      <c r="B81" s="321"/>
      <c r="C81" s="321"/>
      <c r="D81" s="321"/>
      <c r="E81" s="321"/>
      <c r="F81" s="321"/>
    </row>
    <row r="82" spans="1:6" ht="31.15" customHeight="1" x14ac:dyDescent="0.25">
      <c r="A82" s="321" t="s">
        <v>506</v>
      </c>
      <c r="B82" s="321"/>
      <c r="C82" s="321"/>
      <c r="D82" s="321"/>
      <c r="E82" s="321"/>
      <c r="F82" s="321"/>
    </row>
    <row r="83" spans="1:6" ht="28.9" customHeight="1" x14ac:dyDescent="0.25">
      <c r="A83" s="321" t="s">
        <v>507</v>
      </c>
      <c r="B83" s="321"/>
      <c r="C83" s="321"/>
      <c r="D83" s="321"/>
      <c r="E83" s="321"/>
      <c r="F83" s="321"/>
    </row>
    <row r="84" spans="1:6" x14ac:dyDescent="0.25">
      <c r="A84" s="7" t="s">
        <v>730</v>
      </c>
    </row>
    <row r="86" spans="1:6" x14ac:dyDescent="0.25">
      <c r="A86" s="54"/>
      <c r="B86" s="85"/>
      <c r="C86" s="234"/>
      <c r="D86" s="234"/>
      <c r="E86" s="234"/>
      <c r="F86" s="234"/>
    </row>
    <row r="87" spans="1:6" x14ac:dyDescent="0.25">
      <c r="A87" s="54"/>
      <c r="B87" s="85"/>
      <c r="C87" s="84"/>
      <c r="D87" s="84"/>
      <c r="E87" s="84"/>
      <c r="F87" s="84"/>
    </row>
  </sheetData>
  <sortState ref="A9:L75">
    <sortCondition ref="B9:B75"/>
  </sortState>
  <mergeCells count="4">
    <mergeCell ref="A80:F80"/>
    <mergeCell ref="A82:F82"/>
    <mergeCell ref="A81:F81"/>
    <mergeCell ref="A83:F83"/>
  </mergeCells>
  <phoneticPr fontId="23" type="noConversion"/>
  <pageMargins left="0.75" right="0.47" top="0.45" bottom="0.45" header="0.5" footer="0.5"/>
  <pageSetup scale="72" fitToHeight="2" orientation="landscape" useFirstPageNumber="1" r:id="rId1"/>
  <headerFooter alignWithMargins="0">
    <oddFooter>&amp;A&amp;RPage &amp;P</oddFooter>
  </headerFooter>
  <rowBreaks count="1" manualBreakCount="1">
    <brk id="43"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39997558519241921"/>
    <pageSetUpPr fitToPage="1"/>
  </sheetPr>
  <dimension ref="A1:L49"/>
  <sheetViews>
    <sheetView zoomScale="76" zoomScaleNormal="76" workbookViewId="0">
      <selection activeCell="I26" sqref="I26"/>
    </sheetView>
  </sheetViews>
  <sheetFormatPr defaultColWidth="9.140625" defaultRowHeight="15" x14ac:dyDescent="0.25"/>
  <cols>
    <col min="1" max="1" width="10.7109375" style="7" customWidth="1"/>
    <col min="2" max="2" width="51.28515625" style="19" bestFit="1" customWidth="1"/>
    <col min="3" max="3" width="25.140625" style="24" bestFit="1" customWidth="1"/>
    <col min="4" max="4" width="18.7109375" style="24" customWidth="1"/>
    <col min="5" max="5" width="27" style="24" customWidth="1"/>
    <col min="6" max="6" width="18.7109375" style="24" customWidth="1"/>
    <col min="7" max="7" width="12.28515625" style="19" customWidth="1"/>
    <col min="8" max="8" width="9.140625" style="19" customWidth="1"/>
    <col min="9" max="16384" width="9.140625" style="19"/>
  </cols>
  <sheetData>
    <row r="1" spans="1:12" x14ac:dyDescent="0.25">
      <c r="A1" s="7" t="s">
        <v>209</v>
      </c>
      <c r="F1" s="179"/>
      <c r="G1" s="3"/>
    </row>
    <row r="2" spans="1:12" x14ac:dyDescent="0.25">
      <c r="A2" s="7" t="s">
        <v>261</v>
      </c>
      <c r="E2" s="180"/>
      <c r="F2" s="19"/>
      <c r="G2" s="85"/>
    </row>
    <row r="3" spans="1:12" x14ac:dyDescent="0.25">
      <c r="A3" s="7" t="s">
        <v>198</v>
      </c>
      <c r="F3" s="19"/>
      <c r="G3" s="85"/>
    </row>
    <row r="4" spans="1:12" x14ac:dyDescent="0.25">
      <c r="A4" s="50" t="s">
        <v>264</v>
      </c>
    </row>
    <row r="5" spans="1:12" x14ac:dyDescent="0.25">
      <c r="A5" s="75" t="s">
        <v>590</v>
      </c>
    </row>
    <row r="8" spans="1:12" ht="17.25" x14ac:dyDescent="0.4">
      <c r="A8" s="124" t="s">
        <v>164</v>
      </c>
      <c r="B8" s="125" t="s">
        <v>193</v>
      </c>
      <c r="C8" s="126" t="s">
        <v>127</v>
      </c>
      <c r="D8" s="126" t="s">
        <v>310</v>
      </c>
      <c r="E8" s="126" t="s">
        <v>128</v>
      </c>
      <c r="F8" s="127" t="s">
        <v>192</v>
      </c>
    </row>
    <row r="9" spans="1:12" s="85" customFormat="1" x14ac:dyDescent="0.25">
      <c r="A9" s="54">
        <v>101385</v>
      </c>
      <c r="B9" s="85" t="s">
        <v>292</v>
      </c>
      <c r="C9" s="234">
        <v>128945.61</v>
      </c>
      <c r="D9" s="234">
        <v>0</v>
      </c>
      <c r="E9" s="234">
        <v>2332.9499999999998</v>
      </c>
      <c r="F9" s="84">
        <f t="shared" ref="F9:F43" si="0">SUM(C9:E9)</f>
        <v>131278.56</v>
      </c>
      <c r="H9" s="220"/>
      <c r="I9" s="220"/>
      <c r="J9" s="220"/>
      <c r="K9" s="220"/>
      <c r="L9" s="220"/>
    </row>
    <row r="10" spans="1:12" x14ac:dyDescent="0.25">
      <c r="A10" s="46">
        <v>100284</v>
      </c>
      <c r="B10" s="47" t="s">
        <v>293</v>
      </c>
      <c r="C10" s="84">
        <v>106115.77</v>
      </c>
      <c r="D10" s="84">
        <v>0</v>
      </c>
      <c r="E10" s="84">
        <v>0</v>
      </c>
      <c r="F10" s="48">
        <f t="shared" si="0"/>
        <v>106115.77</v>
      </c>
      <c r="G10" s="85"/>
      <c r="H10" s="220"/>
      <c r="I10" s="220"/>
      <c r="J10" s="220"/>
      <c r="K10" s="220"/>
      <c r="L10" s="220"/>
    </row>
    <row r="11" spans="1:12" s="85" customFormat="1" x14ac:dyDescent="0.25">
      <c r="A11" s="54">
        <v>101395</v>
      </c>
      <c r="B11" s="85" t="s">
        <v>415</v>
      </c>
      <c r="C11" s="84">
        <v>189458.91</v>
      </c>
      <c r="D11" s="84">
        <v>0</v>
      </c>
      <c r="E11" s="84">
        <v>8508.25</v>
      </c>
      <c r="F11" s="84">
        <f t="shared" si="0"/>
        <v>197967.16</v>
      </c>
      <c r="H11" s="220"/>
      <c r="I11" s="220"/>
      <c r="J11" s="220"/>
      <c r="K11" s="220"/>
      <c r="L11" s="220"/>
    </row>
    <row r="12" spans="1:12" x14ac:dyDescent="0.25">
      <c r="A12" s="46">
        <v>100303</v>
      </c>
      <c r="B12" s="47" t="s">
        <v>33</v>
      </c>
      <c r="C12" s="84">
        <v>1114638.9100000001</v>
      </c>
      <c r="D12" s="84">
        <v>0</v>
      </c>
      <c r="E12" s="84">
        <v>201430.34</v>
      </c>
      <c r="F12" s="48">
        <f t="shared" si="0"/>
        <v>1316069.2500000002</v>
      </c>
      <c r="G12" s="85"/>
      <c r="H12" s="220"/>
      <c r="I12" s="220"/>
      <c r="J12" s="220"/>
      <c r="K12" s="220"/>
      <c r="L12" s="220"/>
    </row>
    <row r="13" spans="1:12" x14ac:dyDescent="0.25">
      <c r="A13" s="46">
        <v>100218</v>
      </c>
      <c r="B13" s="47" t="s">
        <v>13</v>
      </c>
      <c r="C13" s="84">
        <v>1331827.8799999999</v>
      </c>
      <c r="D13" s="84">
        <v>2700</v>
      </c>
      <c r="E13" s="84">
        <v>253659.81</v>
      </c>
      <c r="F13" s="48">
        <f t="shared" si="0"/>
        <v>1588187.69</v>
      </c>
      <c r="G13" s="85"/>
      <c r="H13" s="220"/>
      <c r="I13" s="220"/>
      <c r="J13" s="220"/>
      <c r="K13" s="220"/>
      <c r="L13" s="220"/>
    </row>
    <row r="14" spans="1:12" x14ac:dyDescent="0.25">
      <c r="A14" s="46">
        <v>100219</v>
      </c>
      <c r="B14" s="47" t="s">
        <v>650</v>
      </c>
      <c r="C14" s="84">
        <v>0</v>
      </c>
      <c r="D14" s="84">
        <v>0</v>
      </c>
      <c r="E14" s="84">
        <v>-85404.47</v>
      </c>
      <c r="F14" s="48">
        <f t="shared" si="0"/>
        <v>-85404.47</v>
      </c>
      <c r="G14" s="85"/>
      <c r="H14" s="220"/>
      <c r="I14" s="220"/>
      <c r="J14" s="220"/>
      <c r="K14" s="220"/>
      <c r="L14" s="220"/>
    </row>
    <row r="15" spans="1:12" x14ac:dyDescent="0.25">
      <c r="A15" s="46">
        <v>100304</v>
      </c>
      <c r="B15" s="85" t="s">
        <v>115</v>
      </c>
      <c r="C15" s="84">
        <v>1401198.16</v>
      </c>
      <c r="D15" s="84">
        <v>0</v>
      </c>
      <c r="E15" s="84">
        <v>74296.94</v>
      </c>
      <c r="F15" s="48">
        <f t="shared" si="0"/>
        <v>1475495.0999999999</v>
      </c>
      <c r="G15" s="85"/>
      <c r="H15" s="220"/>
      <c r="I15" s="220"/>
      <c r="J15" s="220"/>
      <c r="K15" s="220"/>
      <c r="L15" s="220"/>
    </row>
    <row r="16" spans="1:12" s="85" customFormat="1" x14ac:dyDescent="0.25">
      <c r="A16" s="54">
        <v>100212</v>
      </c>
      <c r="B16" s="85" t="s">
        <v>10</v>
      </c>
      <c r="C16" s="84">
        <v>3061285.68</v>
      </c>
      <c r="D16" s="84">
        <v>0</v>
      </c>
      <c r="E16" s="84">
        <v>335529.71999999997</v>
      </c>
      <c r="F16" s="84">
        <f t="shared" si="0"/>
        <v>3396815.4000000004</v>
      </c>
      <c r="H16" s="220"/>
      <c r="I16" s="220"/>
      <c r="J16" s="220"/>
      <c r="K16" s="220"/>
      <c r="L16" s="220"/>
    </row>
    <row r="17" spans="1:12" x14ac:dyDescent="0.25">
      <c r="A17" s="46">
        <v>100213</v>
      </c>
      <c r="B17" s="47" t="s">
        <v>648</v>
      </c>
      <c r="C17" s="84">
        <v>0</v>
      </c>
      <c r="D17" s="84">
        <v>0</v>
      </c>
      <c r="E17" s="84">
        <v>-177555</v>
      </c>
      <c r="F17" s="48">
        <f t="shared" si="0"/>
        <v>-177555</v>
      </c>
      <c r="G17" s="85"/>
      <c r="H17" s="220"/>
      <c r="I17" s="220"/>
      <c r="J17" s="220"/>
      <c r="K17" s="220"/>
      <c r="L17" s="220"/>
    </row>
    <row r="18" spans="1:12" x14ac:dyDescent="0.25">
      <c r="A18" s="46">
        <v>100216</v>
      </c>
      <c r="B18" s="85" t="s">
        <v>12</v>
      </c>
      <c r="C18" s="84">
        <v>0</v>
      </c>
      <c r="D18" s="84">
        <v>0</v>
      </c>
      <c r="E18" s="84">
        <v>308333</v>
      </c>
      <c r="F18" s="48">
        <f t="shared" si="0"/>
        <v>308333</v>
      </c>
      <c r="G18" s="85"/>
      <c r="H18" s="220"/>
      <c r="I18" s="220"/>
      <c r="J18" s="220"/>
      <c r="K18" s="220"/>
      <c r="L18" s="220"/>
    </row>
    <row r="19" spans="1:12" x14ac:dyDescent="0.25">
      <c r="A19" s="46">
        <v>101126</v>
      </c>
      <c r="B19" s="47" t="s">
        <v>66</v>
      </c>
      <c r="C19" s="84">
        <v>270513.79000000004</v>
      </c>
      <c r="D19" s="84">
        <v>200</v>
      </c>
      <c r="E19" s="84">
        <v>37963.14</v>
      </c>
      <c r="F19" s="48">
        <f t="shared" si="0"/>
        <v>308676.93000000005</v>
      </c>
      <c r="G19" s="85"/>
      <c r="H19" s="220"/>
      <c r="I19" s="220"/>
      <c r="J19" s="220"/>
      <c r="K19" s="220"/>
      <c r="L19" s="220"/>
    </row>
    <row r="20" spans="1:12" x14ac:dyDescent="0.25">
      <c r="A20" s="46">
        <v>101246</v>
      </c>
      <c r="B20" s="47" t="s">
        <v>405</v>
      </c>
      <c r="C20" s="84">
        <v>212158.4</v>
      </c>
      <c r="D20" s="84">
        <v>0</v>
      </c>
      <c r="E20" s="84">
        <v>14589.689999999999</v>
      </c>
      <c r="F20" s="48">
        <f t="shared" si="0"/>
        <v>226748.09</v>
      </c>
      <c r="G20" s="85"/>
      <c r="H20" s="220"/>
      <c r="I20" s="220"/>
      <c r="J20" s="220"/>
      <c r="K20" s="220"/>
      <c r="L20" s="220"/>
    </row>
    <row r="21" spans="1:12" x14ac:dyDescent="0.25">
      <c r="A21" s="46">
        <v>100309</v>
      </c>
      <c r="B21" s="85" t="s">
        <v>372</v>
      </c>
      <c r="C21" s="84">
        <v>293263.93000000005</v>
      </c>
      <c r="D21" s="84">
        <v>0</v>
      </c>
      <c r="E21" s="84">
        <v>2787.3500000000004</v>
      </c>
      <c r="F21" s="48">
        <f t="shared" si="0"/>
        <v>296051.28000000003</v>
      </c>
      <c r="G21" s="85"/>
      <c r="H21" s="220"/>
      <c r="I21" s="220"/>
      <c r="J21" s="220"/>
      <c r="K21" s="220"/>
      <c r="L21" s="220"/>
    </row>
    <row r="22" spans="1:12" x14ac:dyDescent="0.25">
      <c r="A22" s="46">
        <v>100329</v>
      </c>
      <c r="B22" s="47" t="s">
        <v>651</v>
      </c>
      <c r="C22" s="84">
        <v>94463.37</v>
      </c>
      <c r="D22" s="84">
        <v>0</v>
      </c>
      <c r="E22" s="84">
        <v>244517.02</v>
      </c>
      <c r="F22" s="48">
        <f t="shared" si="0"/>
        <v>338980.39</v>
      </c>
      <c r="G22" s="85"/>
      <c r="H22" s="220"/>
      <c r="I22" s="220"/>
      <c r="J22" s="220"/>
      <c r="K22" s="220"/>
      <c r="L22" s="220"/>
    </row>
    <row r="23" spans="1:12" x14ac:dyDescent="0.25">
      <c r="A23" s="46">
        <v>101230</v>
      </c>
      <c r="B23" s="47" t="s">
        <v>87</v>
      </c>
      <c r="C23" s="84">
        <v>270430.56</v>
      </c>
      <c r="D23" s="84">
        <v>0</v>
      </c>
      <c r="E23" s="84">
        <v>13232.64</v>
      </c>
      <c r="F23" s="48">
        <f t="shared" si="0"/>
        <v>283663.2</v>
      </c>
      <c r="G23" s="85"/>
      <c r="H23" s="220"/>
      <c r="I23" s="220"/>
      <c r="J23" s="220"/>
      <c r="K23" s="220"/>
      <c r="L23" s="220"/>
    </row>
    <row r="24" spans="1:12" x14ac:dyDescent="0.25">
      <c r="A24" s="46">
        <v>101274</v>
      </c>
      <c r="B24" s="47" t="s">
        <v>97</v>
      </c>
      <c r="C24" s="84">
        <v>330470.40000000002</v>
      </c>
      <c r="D24" s="84">
        <v>0</v>
      </c>
      <c r="E24" s="84">
        <v>-79600</v>
      </c>
      <c r="F24" s="48">
        <f t="shared" si="0"/>
        <v>250870.40000000002</v>
      </c>
      <c r="G24" s="85"/>
      <c r="H24" s="220"/>
      <c r="I24" s="220"/>
      <c r="J24" s="220"/>
      <c r="K24" s="220"/>
      <c r="L24" s="220"/>
    </row>
    <row r="25" spans="1:12" x14ac:dyDescent="0.25">
      <c r="A25" s="46">
        <v>101091</v>
      </c>
      <c r="B25" s="47" t="s">
        <v>59</v>
      </c>
      <c r="C25" s="84">
        <v>0</v>
      </c>
      <c r="D25" s="84">
        <v>0</v>
      </c>
      <c r="E25" s="84">
        <v>144921</v>
      </c>
      <c r="F25" s="48">
        <f t="shared" si="0"/>
        <v>144921</v>
      </c>
      <c r="G25" s="85"/>
      <c r="H25" s="220"/>
      <c r="I25" s="220"/>
      <c r="J25" s="220"/>
      <c r="K25" s="220"/>
      <c r="L25" s="220"/>
    </row>
    <row r="26" spans="1:12" x14ac:dyDescent="0.25">
      <c r="A26" s="46">
        <v>100319</v>
      </c>
      <c r="B26" s="47" t="s">
        <v>39</v>
      </c>
      <c r="C26" s="84">
        <v>335413.92</v>
      </c>
      <c r="D26" s="84">
        <v>0</v>
      </c>
      <c r="E26" s="84">
        <v>154494.82999999999</v>
      </c>
      <c r="F26" s="48">
        <f t="shared" si="0"/>
        <v>489908.75</v>
      </c>
      <c r="G26" s="85"/>
      <c r="H26" s="220"/>
      <c r="I26" s="220"/>
      <c r="J26" s="220"/>
      <c r="K26" s="220"/>
      <c r="L26" s="220"/>
    </row>
    <row r="27" spans="1:12" x14ac:dyDescent="0.25">
      <c r="A27" s="46">
        <v>101370</v>
      </c>
      <c r="B27" s="85" t="s">
        <v>652</v>
      </c>
      <c r="C27" s="84">
        <v>0</v>
      </c>
      <c r="D27" s="84">
        <v>0</v>
      </c>
      <c r="E27" s="84">
        <v>466257</v>
      </c>
      <c r="F27" s="48">
        <f t="shared" si="0"/>
        <v>466257</v>
      </c>
      <c r="G27" s="85"/>
      <c r="H27" s="220"/>
      <c r="I27" s="220"/>
      <c r="J27" s="220"/>
      <c r="K27" s="220"/>
      <c r="L27" s="220"/>
    </row>
    <row r="28" spans="1:12" x14ac:dyDescent="0.25">
      <c r="A28" s="46">
        <v>100277</v>
      </c>
      <c r="B28" s="47" t="s">
        <v>26</v>
      </c>
      <c r="C28" s="84">
        <v>216883.02</v>
      </c>
      <c r="D28" s="84">
        <v>0</v>
      </c>
      <c r="E28" s="84">
        <v>-49594.87</v>
      </c>
      <c r="F28" s="48">
        <f t="shared" si="0"/>
        <v>167288.15</v>
      </c>
      <c r="G28" s="85"/>
      <c r="H28" s="220"/>
      <c r="I28" s="220"/>
      <c r="J28" s="220"/>
      <c r="K28" s="220"/>
      <c r="L28" s="220"/>
    </row>
    <row r="29" spans="1:12" x14ac:dyDescent="0.25">
      <c r="A29" s="46">
        <v>100308</v>
      </c>
      <c r="B29" s="47" t="s">
        <v>35</v>
      </c>
      <c r="C29" s="84">
        <v>1326051.25</v>
      </c>
      <c r="D29" s="84">
        <v>0</v>
      </c>
      <c r="E29" s="84">
        <v>0</v>
      </c>
      <c r="F29" s="48">
        <f t="shared" si="0"/>
        <v>1326051.25</v>
      </c>
      <c r="G29" s="85"/>
      <c r="H29" s="220"/>
      <c r="I29" s="220"/>
      <c r="J29" s="220"/>
      <c r="K29" s="220"/>
      <c r="L29" s="220"/>
    </row>
    <row r="30" spans="1:12" x14ac:dyDescent="0.25">
      <c r="A30" s="46">
        <v>101372</v>
      </c>
      <c r="B30" s="47" t="s">
        <v>111</v>
      </c>
      <c r="C30" s="84">
        <v>296235.2</v>
      </c>
      <c r="D30" s="84">
        <v>0</v>
      </c>
      <c r="E30" s="84">
        <v>24412.14</v>
      </c>
      <c r="F30" s="48">
        <f t="shared" si="0"/>
        <v>320647.34000000003</v>
      </c>
      <c r="G30" s="85"/>
      <c r="H30" s="220"/>
      <c r="I30" s="220"/>
      <c r="J30" s="220"/>
      <c r="K30" s="220"/>
      <c r="L30" s="220"/>
    </row>
    <row r="31" spans="1:12" x14ac:dyDescent="0.25">
      <c r="A31" s="46">
        <v>100223</v>
      </c>
      <c r="B31" s="47" t="s">
        <v>15</v>
      </c>
      <c r="C31" s="84">
        <v>2858509.62</v>
      </c>
      <c r="D31" s="84">
        <v>28800</v>
      </c>
      <c r="E31" s="84">
        <v>-61333.48</v>
      </c>
      <c r="F31" s="48">
        <f t="shared" si="0"/>
        <v>2825976.14</v>
      </c>
      <c r="G31" s="85"/>
      <c r="H31" s="220"/>
      <c r="I31" s="220"/>
      <c r="J31" s="220"/>
      <c r="K31" s="220"/>
      <c r="L31" s="220"/>
    </row>
    <row r="32" spans="1:12" x14ac:dyDescent="0.25">
      <c r="A32" s="46">
        <v>100220</v>
      </c>
      <c r="B32" s="47" t="s">
        <v>14</v>
      </c>
      <c r="C32" s="84">
        <v>669487.49</v>
      </c>
      <c r="D32" s="84">
        <v>1150</v>
      </c>
      <c r="E32" s="84">
        <v>6916130.2000000002</v>
      </c>
      <c r="F32" s="48">
        <f t="shared" si="0"/>
        <v>7586767.6900000004</v>
      </c>
      <c r="G32" s="85"/>
      <c r="H32" s="220"/>
      <c r="I32" s="220"/>
      <c r="J32" s="220"/>
      <c r="K32" s="220"/>
      <c r="L32" s="220"/>
    </row>
    <row r="33" spans="1:12" x14ac:dyDescent="0.25">
      <c r="A33" s="46">
        <v>100306</v>
      </c>
      <c r="B33" s="47" t="s">
        <v>34</v>
      </c>
      <c r="C33" s="84">
        <v>387370.06</v>
      </c>
      <c r="D33" s="84">
        <v>0</v>
      </c>
      <c r="E33" s="84">
        <v>21701.55</v>
      </c>
      <c r="F33" s="48">
        <f t="shared" si="0"/>
        <v>409071.61</v>
      </c>
      <c r="G33" s="85"/>
      <c r="H33" s="220"/>
      <c r="I33" s="220"/>
      <c r="J33" s="220"/>
      <c r="K33" s="220"/>
      <c r="L33" s="220"/>
    </row>
    <row r="34" spans="1:12" x14ac:dyDescent="0.25">
      <c r="A34" s="46">
        <v>100280</v>
      </c>
      <c r="B34" s="47" t="s">
        <v>28</v>
      </c>
      <c r="C34" s="84">
        <v>225868.79999999999</v>
      </c>
      <c r="D34" s="84">
        <v>300</v>
      </c>
      <c r="E34" s="84">
        <v>-48470.079999999994</v>
      </c>
      <c r="F34" s="48">
        <f t="shared" si="0"/>
        <v>177698.72</v>
      </c>
      <c r="G34" s="85"/>
      <c r="H34" s="220"/>
      <c r="I34" s="220"/>
      <c r="J34" s="220"/>
      <c r="K34" s="220"/>
      <c r="L34" s="220"/>
    </row>
    <row r="35" spans="1:12" x14ac:dyDescent="0.25">
      <c r="A35" s="46">
        <v>100285</v>
      </c>
      <c r="B35" s="47" t="s">
        <v>29</v>
      </c>
      <c r="C35" s="84">
        <v>0</v>
      </c>
      <c r="D35" s="84">
        <v>0</v>
      </c>
      <c r="E35" s="84">
        <v>41456</v>
      </c>
      <c r="F35" s="48">
        <f t="shared" si="0"/>
        <v>41456</v>
      </c>
      <c r="G35" s="85"/>
      <c r="H35" s="220"/>
      <c r="I35" s="220"/>
      <c r="J35" s="220"/>
      <c r="K35" s="220"/>
      <c r="L35" s="220"/>
    </row>
    <row r="36" spans="1:12" x14ac:dyDescent="0.25">
      <c r="A36" s="46">
        <v>100214</v>
      </c>
      <c r="B36" s="47" t="s">
        <v>11</v>
      </c>
      <c r="C36" s="84">
        <v>4293218.17</v>
      </c>
      <c r="D36" s="84">
        <v>6300</v>
      </c>
      <c r="E36" s="84">
        <v>1558011.46</v>
      </c>
      <c r="F36" s="48">
        <f t="shared" si="0"/>
        <v>5857529.6299999999</v>
      </c>
      <c r="G36" s="85"/>
      <c r="H36" s="220"/>
      <c r="I36" s="220"/>
      <c r="J36" s="220"/>
      <c r="K36" s="220"/>
      <c r="L36" s="220"/>
    </row>
    <row r="37" spans="1:12" x14ac:dyDescent="0.25">
      <c r="A37" s="46">
        <v>100215</v>
      </c>
      <c r="B37" s="85" t="s">
        <v>649</v>
      </c>
      <c r="C37" s="84">
        <v>0</v>
      </c>
      <c r="D37" s="84">
        <v>0</v>
      </c>
      <c r="E37" s="84">
        <v>-1051675.3999999999</v>
      </c>
      <c r="F37" s="48">
        <f t="shared" si="0"/>
        <v>-1051675.3999999999</v>
      </c>
      <c r="G37" s="85"/>
      <c r="H37" s="220"/>
      <c r="I37" s="220"/>
      <c r="J37" s="220"/>
      <c r="K37" s="220"/>
      <c r="L37" s="220"/>
    </row>
    <row r="38" spans="1:12" s="85" customFormat="1" x14ac:dyDescent="0.25">
      <c r="A38" s="54">
        <v>101465</v>
      </c>
      <c r="B38" s="85" t="s">
        <v>426</v>
      </c>
      <c r="C38" s="84">
        <v>93425.79</v>
      </c>
      <c r="D38" s="84">
        <v>0</v>
      </c>
      <c r="E38" s="84">
        <v>9897.2999999999993</v>
      </c>
      <c r="F38" s="84">
        <f t="shared" si="0"/>
        <v>103323.09</v>
      </c>
      <c r="H38" s="220"/>
      <c r="I38" s="220"/>
      <c r="J38" s="220"/>
      <c r="K38" s="220"/>
      <c r="L38" s="220"/>
    </row>
    <row r="39" spans="1:12" x14ac:dyDescent="0.25">
      <c r="A39" s="46">
        <v>101275</v>
      </c>
      <c r="B39" s="47" t="s">
        <v>98</v>
      </c>
      <c r="C39" s="84">
        <v>0</v>
      </c>
      <c r="D39" s="84">
        <v>0</v>
      </c>
      <c r="E39" s="84">
        <v>32221.200000000001</v>
      </c>
      <c r="F39" s="48">
        <f t="shared" si="0"/>
        <v>32221.200000000001</v>
      </c>
      <c r="G39" s="85"/>
      <c r="H39" s="220"/>
      <c r="I39" s="220"/>
      <c r="J39" s="220"/>
      <c r="K39" s="220"/>
      <c r="L39" s="220"/>
    </row>
    <row r="40" spans="1:12" x14ac:dyDescent="0.25">
      <c r="A40" s="46">
        <v>101354</v>
      </c>
      <c r="B40" s="47" t="s">
        <v>291</v>
      </c>
      <c r="C40" s="84">
        <v>84826.61</v>
      </c>
      <c r="D40" s="84">
        <v>0</v>
      </c>
      <c r="E40" s="84">
        <v>1000</v>
      </c>
      <c r="F40" s="48">
        <f t="shared" si="0"/>
        <v>85826.61</v>
      </c>
      <c r="G40" s="85"/>
      <c r="H40" s="220"/>
      <c r="I40" s="220"/>
      <c r="J40" s="220"/>
      <c r="K40" s="220"/>
      <c r="L40" s="220"/>
    </row>
    <row r="41" spans="1:12" x14ac:dyDescent="0.25">
      <c r="A41" s="46">
        <v>101124</v>
      </c>
      <c r="B41" s="47" t="s">
        <v>65</v>
      </c>
      <c r="C41" s="84">
        <v>315226.44</v>
      </c>
      <c r="D41" s="84">
        <v>0</v>
      </c>
      <c r="E41" s="84">
        <v>8408.84</v>
      </c>
      <c r="F41" s="48">
        <f t="shared" si="0"/>
        <v>323635.28000000003</v>
      </c>
      <c r="G41" s="85"/>
      <c r="H41" s="220"/>
      <c r="I41" s="220"/>
      <c r="J41" s="220"/>
      <c r="K41" s="220"/>
      <c r="L41" s="220"/>
    </row>
    <row r="42" spans="1:12" x14ac:dyDescent="0.25">
      <c r="A42" s="46">
        <v>101127</v>
      </c>
      <c r="B42" s="47" t="s">
        <v>358</v>
      </c>
      <c r="C42" s="84">
        <v>560430.42000000004</v>
      </c>
      <c r="D42" s="84">
        <v>0</v>
      </c>
      <c r="E42" s="84">
        <v>54120.560000000005</v>
      </c>
      <c r="F42" s="48">
        <f t="shared" si="0"/>
        <v>614550.9800000001</v>
      </c>
      <c r="G42" s="85"/>
      <c r="H42" s="220"/>
      <c r="I42" s="220"/>
      <c r="J42" s="220"/>
      <c r="K42" s="220"/>
      <c r="L42" s="220"/>
    </row>
    <row r="43" spans="1:12" ht="17.25" x14ac:dyDescent="0.25">
      <c r="A43" s="46">
        <v>100302</v>
      </c>
      <c r="B43" s="47" t="s">
        <v>100</v>
      </c>
      <c r="C43" s="73">
        <v>718484.09</v>
      </c>
      <c r="D43" s="73">
        <v>0</v>
      </c>
      <c r="E43" s="73">
        <v>42932.81</v>
      </c>
      <c r="F43" s="73">
        <f t="shared" si="0"/>
        <v>761416.89999999991</v>
      </c>
      <c r="G43" s="85"/>
      <c r="H43" s="220"/>
      <c r="I43" s="220"/>
      <c r="J43" s="220"/>
      <c r="K43" s="220"/>
      <c r="L43" s="220"/>
    </row>
    <row r="44" spans="1:12" ht="17.25" x14ac:dyDescent="0.4">
      <c r="A44" s="7" t="s">
        <v>192</v>
      </c>
      <c r="C44" s="32">
        <f>SUM(C9:C43)</f>
        <v>21186202.25</v>
      </c>
      <c r="D44" s="32">
        <f>SUM(D9:D43)</f>
        <v>39450</v>
      </c>
      <c r="E44" s="32">
        <f>SUM(E9:E43)</f>
        <v>9419512.4399999995</v>
      </c>
      <c r="F44" s="32">
        <f>SUM(F9:F43)</f>
        <v>30645164.689999998</v>
      </c>
      <c r="G44" s="85"/>
    </row>
    <row r="45" spans="1:12" s="85" customFormat="1" ht="17.25" x14ac:dyDescent="0.4">
      <c r="A45" s="75"/>
      <c r="C45" s="32"/>
      <c r="D45" s="32"/>
      <c r="E45" s="32"/>
      <c r="F45" s="32"/>
    </row>
    <row r="46" spans="1:12" s="85" customFormat="1" x14ac:dyDescent="0.25">
      <c r="A46" s="75"/>
      <c r="C46" s="24"/>
      <c r="D46" s="24"/>
      <c r="E46" s="24"/>
      <c r="F46" s="24"/>
      <c r="G46" s="29"/>
    </row>
    <row r="47" spans="1:12" s="85" customFormat="1" ht="17.25" x14ac:dyDescent="0.4">
      <c r="A47" s="75"/>
      <c r="C47" s="32"/>
      <c r="D47" s="32"/>
      <c r="E47" s="32"/>
      <c r="F47" s="32"/>
    </row>
    <row r="48" spans="1:12" ht="32.25" customHeight="1" x14ac:dyDescent="0.25">
      <c r="A48" s="321" t="s">
        <v>384</v>
      </c>
      <c r="B48" s="321"/>
      <c r="C48" s="321"/>
      <c r="D48" s="321"/>
      <c r="E48" s="321"/>
      <c r="F48" s="321"/>
      <c r="G48" s="49"/>
    </row>
    <row r="49" spans="1:1" ht="15.95" customHeight="1" x14ac:dyDescent="0.25">
      <c r="A49" s="75" t="s">
        <v>547</v>
      </c>
    </row>
  </sheetData>
  <sortState ref="A9:E43">
    <sortCondition ref="B9:B43"/>
  </sortState>
  <mergeCells count="1">
    <mergeCell ref="A48:F48"/>
  </mergeCells>
  <phoneticPr fontId="23" type="noConversion"/>
  <pageMargins left="0.75" right="0.75" top="0.64" bottom="0.65" header="0.5" footer="0.5"/>
  <pageSetup scale="75" orientation="landscape" r:id="rId1"/>
  <headerFooter alignWithMargins="0">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39997558519241921"/>
    <pageSetUpPr fitToPage="1"/>
  </sheetPr>
  <dimension ref="A1:L26"/>
  <sheetViews>
    <sheetView zoomScaleNormal="100" workbookViewId="0">
      <selection activeCell="H21" sqref="H21"/>
    </sheetView>
  </sheetViews>
  <sheetFormatPr defaultColWidth="9.140625" defaultRowHeight="15" x14ac:dyDescent="0.25"/>
  <cols>
    <col min="1" max="1" width="8.7109375" style="7" bestFit="1" customWidth="1"/>
    <col min="2" max="2" width="39.85546875" style="19" bestFit="1" customWidth="1"/>
    <col min="3" max="3" width="25.140625" style="24" bestFit="1" customWidth="1"/>
    <col min="4" max="4" width="18" style="24" bestFit="1" customWidth="1"/>
    <col min="5" max="5" width="28.140625" style="24" customWidth="1"/>
    <col min="6" max="6" width="18.7109375" style="24" customWidth="1"/>
    <col min="7" max="7" width="17.5703125" style="19" customWidth="1"/>
    <col min="8" max="16384" width="9.140625" style="19"/>
  </cols>
  <sheetData>
    <row r="1" spans="1:12" x14ac:dyDescent="0.25">
      <c r="A1" s="7" t="s">
        <v>209</v>
      </c>
      <c r="F1" s="179"/>
      <c r="G1" s="3"/>
    </row>
    <row r="2" spans="1:12" x14ac:dyDescent="0.25">
      <c r="A2" s="7" t="s">
        <v>261</v>
      </c>
      <c r="E2" s="180"/>
      <c r="F2" s="19"/>
      <c r="G2" s="85"/>
    </row>
    <row r="3" spans="1:12" x14ac:dyDescent="0.25">
      <c r="A3" s="7" t="s">
        <v>198</v>
      </c>
      <c r="F3" s="19"/>
      <c r="G3" s="85"/>
    </row>
    <row r="4" spans="1:12" x14ac:dyDescent="0.25">
      <c r="A4" s="50" t="s">
        <v>450</v>
      </c>
    </row>
    <row r="5" spans="1:12" x14ac:dyDescent="0.25">
      <c r="A5" s="75" t="s">
        <v>590</v>
      </c>
    </row>
    <row r="8" spans="1:12" ht="17.25" x14ac:dyDescent="0.4">
      <c r="A8" s="124" t="s">
        <v>164</v>
      </c>
      <c r="B8" s="125" t="s">
        <v>193</v>
      </c>
      <c r="C8" s="126" t="s">
        <v>127</v>
      </c>
      <c r="D8" s="126" t="s">
        <v>310</v>
      </c>
      <c r="E8" s="126" t="s">
        <v>128</v>
      </c>
      <c r="F8" s="127" t="s">
        <v>192</v>
      </c>
    </row>
    <row r="9" spans="1:12" s="85" customFormat="1" x14ac:dyDescent="0.25">
      <c r="A9" s="54">
        <v>101219</v>
      </c>
      <c r="B9" s="85" t="s">
        <v>84</v>
      </c>
      <c r="C9" s="234">
        <v>9200</v>
      </c>
      <c r="D9" s="234">
        <v>0</v>
      </c>
      <c r="E9" s="234">
        <v>134160.73000000001</v>
      </c>
      <c r="F9" s="24">
        <f>SUM(C9:E9)</f>
        <v>143360.73000000001</v>
      </c>
      <c r="G9" s="220"/>
      <c r="H9" s="220"/>
      <c r="I9" s="220"/>
      <c r="J9" s="220"/>
      <c r="K9" s="220"/>
      <c r="L9" s="220"/>
    </row>
    <row r="10" spans="1:12" s="85" customFormat="1" x14ac:dyDescent="0.25">
      <c r="A10" s="52">
        <v>101394</v>
      </c>
      <c r="B10" s="51" t="s">
        <v>296</v>
      </c>
      <c r="C10" s="24">
        <v>59178</v>
      </c>
      <c r="D10" s="24">
        <v>0</v>
      </c>
      <c r="E10" s="24">
        <v>3331.0299999999997</v>
      </c>
      <c r="F10" s="24">
        <f t="shared" ref="F10:F21" si="0">SUM(C10:E10)</f>
        <v>62509.03</v>
      </c>
      <c r="G10" s="220"/>
      <c r="H10" s="220"/>
      <c r="I10" s="220"/>
      <c r="J10" s="220"/>
      <c r="K10" s="220"/>
      <c r="L10" s="220"/>
    </row>
    <row r="11" spans="1:12" x14ac:dyDescent="0.25">
      <c r="A11" s="54">
        <v>101224</v>
      </c>
      <c r="B11" s="85" t="s">
        <v>469</v>
      </c>
      <c r="C11" s="24">
        <v>205628</v>
      </c>
      <c r="D11" s="24">
        <v>0</v>
      </c>
      <c r="E11" s="24">
        <v>40079.620000000003</v>
      </c>
      <c r="F11" s="24">
        <f t="shared" si="0"/>
        <v>245707.62</v>
      </c>
      <c r="G11" s="220"/>
      <c r="H11" s="220"/>
      <c r="I11" s="220"/>
      <c r="J11" s="220"/>
      <c r="K11" s="220"/>
      <c r="L11" s="220"/>
    </row>
    <row r="12" spans="1:12" s="85" customFormat="1" x14ac:dyDescent="0.25">
      <c r="A12" s="54">
        <v>101390</v>
      </c>
      <c r="B12" s="85" t="s">
        <v>297</v>
      </c>
      <c r="C12" s="24">
        <v>0</v>
      </c>
      <c r="D12" s="24">
        <v>0</v>
      </c>
      <c r="E12" s="24">
        <v>32803.919999999998</v>
      </c>
      <c r="F12" s="24">
        <f t="shared" si="0"/>
        <v>32803.919999999998</v>
      </c>
      <c r="G12" s="220"/>
      <c r="H12" s="220"/>
      <c r="I12" s="220"/>
      <c r="J12" s="220"/>
      <c r="K12" s="220"/>
      <c r="L12" s="220"/>
    </row>
    <row r="13" spans="1:12" s="85" customFormat="1" x14ac:dyDescent="0.25">
      <c r="A13" s="52">
        <v>101487</v>
      </c>
      <c r="B13" s="51" t="s">
        <v>523</v>
      </c>
      <c r="C13" s="24">
        <v>55080</v>
      </c>
      <c r="D13" s="24">
        <v>0</v>
      </c>
      <c r="E13" s="24">
        <v>9600.7000000000007</v>
      </c>
      <c r="F13" s="24">
        <f t="shared" si="0"/>
        <v>64680.7</v>
      </c>
      <c r="G13" s="220"/>
      <c r="H13" s="220"/>
      <c r="I13" s="220"/>
      <c r="J13" s="220"/>
      <c r="K13" s="220"/>
      <c r="L13" s="220"/>
    </row>
    <row r="14" spans="1:12" s="85" customFormat="1" x14ac:dyDescent="0.25">
      <c r="A14" s="54">
        <v>101399</v>
      </c>
      <c r="B14" s="85" t="s">
        <v>425</v>
      </c>
      <c r="C14" s="24">
        <v>97851</v>
      </c>
      <c r="D14" s="24">
        <v>0</v>
      </c>
      <c r="E14" s="24">
        <v>16612.829999999998</v>
      </c>
      <c r="F14" s="24">
        <f>SUM(C14:E14)</f>
        <v>114463.83</v>
      </c>
      <c r="G14" s="220"/>
      <c r="H14" s="220"/>
      <c r="I14" s="220"/>
      <c r="J14" s="220"/>
      <c r="K14" s="220"/>
      <c r="L14" s="220"/>
    </row>
    <row r="15" spans="1:12" x14ac:dyDescent="0.25">
      <c r="A15" s="54">
        <v>101486</v>
      </c>
      <c r="B15" s="85" t="s">
        <v>441</v>
      </c>
      <c r="C15" s="24">
        <v>67625</v>
      </c>
      <c r="D15" s="24">
        <v>0</v>
      </c>
      <c r="E15" s="24">
        <v>4282.55</v>
      </c>
      <c r="F15" s="24">
        <f>SUM(C15:E15)</f>
        <v>71907.55</v>
      </c>
      <c r="G15" s="220"/>
      <c r="H15" s="220"/>
      <c r="I15" s="220"/>
      <c r="J15" s="220"/>
      <c r="K15" s="220"/>
      <c r="L15" s="220"/>
    </row>
    <row r="16" spans="1:12" s="85" customFormat="1" x14ac:dyDescent="0.25">
      <c r="A16" s="54">
        <v>101488</v>
      </c>
      <c r="B16" s="85" t="s">
        <v>442</v>
      </c>
      <c r="C16" s="24">
        <v>59902</v>
      </c>
      <c r="D16" s="24">
        <v>0</v>
      </c>
      <c r="E16" s="24">
        <v>24247.9</v>
      </c>
      <c r="F16" s="24">
        <f t="shared" si="0"/>
        <v>84149.9</v>
      </c>
      <c r="G16" s="220"/>
      <c r="H16" s="220"/>
      <c r="I16" s="220"/>
      <c r="J16" s="220"/>
      <c r="K16" s="220"/>
      <c r="L16" s="220"/>
    </row>
    <row r="17" spans="1:12" s="85" customFormat="1" x14ac:dyDescent="0.25">
      <c r="A17" s="54">
        <v>101162</v>
      </c>
      <c r="B17" s="85" t="s">
        <v>68</v>
      </c>
      <c r="C17" s="24">
        <v>161984</v>
      </c>
      <c r="D17" s="24">
        <v>0</v>
      </c>
      <c r="E17" s="24">
        <v>27475.31</v>
      </c>
      <c r="F17" s="24">
        <f t="shared" si="0"/>
        <v>189459.31</v>
      </c>
      <c r="G17" s="220"/>
      <c r="H17" s="220"/>
      <c r="I17" s="220"/>
      <c r="J17" s="220"/>
      <c r="K17" s="220"/>
      <c r="L17" s="220"/>
    </row>
    <row r="18" spans="1:12" x14ac:dyDescent="0.25">
      <c r="A18" s="54">
        <v>101252</v>
      </c>
      <c r="B18" s="85" t="s">
        <v>653</v>
      </c>
      <c r="C18" s="24">
        <v>0</v>
      </c>
      <c r="D18" s="24">
        <v>0</v>
      </c>
      <c r="E18" s="24">
        <v>15000</v>
      </c>
      <c r="F18" s="24">
        <f t="shared" si="0"/>
        <v>15000</v>
      </c>
      <c r="G18" s="220"/>
      <c r="H18" s="220"/>
      <c r="I18" s="220"/>
      <c r="J18" s="220"/>
      <c r="K18" s="220"/>
      <c r="L18" s="220"/>
    </row>
    <row r="19" spans="1:12" x14ac:dyDescent="0.25">
      <c r="A19" s="52">
        <v>101406</v>
      </c>
      <c r="B19" s="51" t="s">
        <v>298</v>
      </c>
      <c r="C19" s="24">
        <v>0</v>
      </c>
      <c r="D19" s="24">
        <v>0</v>
      </c>
      <c r="E19" s="24">
        <v>50192</v>
      </c>
      <c r="F19" s="24">
        <f t="shared" si="0"/>
        <v>50192</v>
      </c>
      <c r="G19" s="220"/>
      <c r="H19" s="220"/>
      <c r="I19" s="220"/>
      <c r="J19" s="220"/>
      <c r="K19" s="220"/>
      <c r="L19" s="220"/>
    </row>
    <row r="20" spans="1:12" x14ac:dyDescent="0.25">
      <c r="A20" s="52">
        <v>101380</v>
      </c>
      <c r="B20" s="51" t="s">
        <v>299</v>
      </c>
      <c r="C20" s="24">
        <v>357021</v>
      </c>
      <c r="D20" s="24">
        <v>0</v>
      </c>
      <c r="E20" s="24">
        <v>42093.440000000002</v>
      </c>
      <c r="F20" s="24">
        <f t="shared" si="0"/>
        <v>399114.44</v>
      </c>
      <c r="G20" s="220"/>
      <c r="H20" s="220"/>
      <c r="I20" s="220"/>
      <c r="J20" s="220"/>
      <c r="K20" s="220"/>
      <c r="L20" s="220"/>
    </row>
    <row r="21" spans="1:12" ht="17.25" x14ac:dyDescent="0.4">
      <c r="A21" s="52">
        <v>101169</v>
      </c>
      <c r="B21" s="51" t="s">
        <v>300</v>
      </c>
      <c r="C21" s="27">
        <v>192525</v>
      </c>
      <c r="D21" s="27">
        <v>11263</v>
      </c>
      <c r="E21" s="27">
        <v>20610.150000000001</v>
      </c>
      <c r="F21" s="27">
        <f t="shared" si="0"/>
        <v>224398.15</v>
      </c>
      <c r="G21" s="220"/>
      <c r="H21" s="220"/>
      <c r="I21" s="220"/>
      <c r="J21" s="220"/>
      <c r="K21" s="220"/>
      <c r="L21" s="220"/>
    </row>
    <row r="22" spans="1:12" ht="17.25" x14ac:dyDescent="0.4">
      <c r="A22" s="7" t="s">
        <v>192</v>
      </c>
      <c r="C22" s="27">
        <f>SUM(C9:C21)</f>
        <v>1265994</v>
      </c>
      <c r="D22" s="27">
        <f>SUM(D9:D21)</f>
        <v>11263</v>
      </c>
      <c r="E22" s="27">
        <f>SUM(E9:E21)</f>
        <v>420490.18</v>
      </c>
      <c r="F22" s="27">
        <f>SUM(F9:F21)</f>
        <v>1697747.18</v>
      </c>
      <c r="G22" s="85"/>
    </row>
    <row r="23" spans="1:12" s="24" customFormat="1" ht="17.25" x14ac:dyDescent="0.4">
      <c r="A23" s="75"/>
      <c r="B23" s="85"/>
      <c r="C23" s="32"/>
      <c r="D23" s="32"/>
      <c r="E23" s="32"/>
      <c r="F23" s="32"/>
      <c r="G23" s="19"/>
    </row>
    <row r="24" spans="1:12" ht="37.5" customHeight="1" x14ac:dyDescent="0.25"/>
    <row r="25" spans="1:12" ht="30.6" customHeight="1" x14ac:dyDescent="0.25">
      <c r="A25" s="321" t="s">
        <v>384</v>
      </c>
      <c r="B25" s="321"/>
      <c r="C25" s="321"/>
      <c r="D25" s="321"/>
      <c r="E25" s="321"/>
      <c r="F25" s="321"/>
    </row>
    <row r="26" spans="1:12" x14ac:dyDescent="0.25">
      <c r="A26" s="75" t="s">
        <v>547</v>
      </c>
    </row>
  </sheetData>
  <sortState ref="A9:E21">
    <sortCondition ref="B9:B21"/>
  </sortState>
  <mergeCells count="1">
    <mergeCell ref="A25:F25"/>
  </mergeCells>
  <pageMargins left="0.75" right="0.75" top="1" bottom="1" header="0.5" footer="0.5"/>
  <pageSetup scale="89" orientation="landscape" r:id="rId1"/>
  <headerFooter alignWithMargins="0">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pageSetUpPr fitToPage="1"/>
  </sheetPr>
  <dimension ref="A1:H15"/>
  <sheetViews>
    <sheetView topLeftCell="A4" zoomScaleNormal="100" workbookViewId="0">
      <selection activeCell="K26" sqref="K26"/>
    </sheetView>
  </sheetViews>
  <sheetFormatPr defaultColWidth="9.140625" defaultRowHeight="15" x14ac:dyDescent="0.25"/>
  <cols>
    <col min="1" max="1" width="8.7109375" style="7" bestFit="1" customWidth="1"/>
    <col min="2" max="2" width="36.85546875" style="19" bestFit="1" customWidth="1"/>
    <col min="3" max="3" width="25.140625" style="24" bestFit="1" customWidth="1"/>
    <col min="4" max="4" width="18.7109375" style="24" customWidth="1"/>
    <col min="5" max="5" width="25.42578125" style="24" customWidth="1"/>
    <col min="6" max="6" width="18.7109375" style="24" customWidth="1"/>
    <col min="7" max="16384" width="9.140625" style="19"/>
  </cols>
  <sheetData>
    <row r="1" spans="1:8" x14ac:dyDescent="0.25">
      <c r="A1" s="7" t="s">
        <v>209</v>
      </c>
      <c r="F1" s="179"/>
      <c r="H1" s="19" t="s">
        <v>570</v>
      </c>
    </row>
    <row r="2" spans="1:8" x14ac:dyDescent="0.25">
      <c r="A2" s="7" t="s">
        <v>261</v>
      </c>
      <c r="E2" s="180"/>
      <c r="F2" s="19"/>
      <c r="H2" s="19" t="s">
        <v>571</v>
      </c>
    </row>
    <row r="3" spans="1:8" x14ac:dyDescent="0.25">
      <c r="A3" s="7" t="s">
        <v>198</v>
      </c>
      <c r="F3" s="19"/>
      <c r="H3" s="19" t="s">
        <v>572</v>
      </c>
    </row>
    <row r="4" spans="1:8" x14ac:dyDescent="0.25">
      <c r="A4" s="75" t="s">
        <v>352</v>
      </c>
    </row>
    <row r="5" spans="1:8" x14ac:dyDescent="0.25">
      <c r="A5" s="75" t="s">
        <v>590</v>
      </c>
    </row>
    <row r="8" spans="1:8" ht="17.25" x14ac:dyDescent="0.4">
      <c r="A8" s="124" t="s">
        <v>164</v>
      </c>
      <c r="B8" s="125" t="s">
        <v>193</v>
      </c>
      <c r="C8" s="126" t="s">
        <v>127</v>
      </c>
      <c r="D8" s="126" t="s">
        <v>310</v>
      </c>
      <c r="E8" s="126" t="s">
        <v>128</v>
      </c>
      <c r="F8" s="127" t="s">
        <v>192</v>
      </c>
    </row>
    <row r="9" spans="1:8" ht="17.25" x14ac:dyDescent="0.4">
      <c r="A9" s="38">
        <v>100279</v>
      </c>
      <c r="B9" s="85" t="s">
        <v>352</v>
      </c>
      <c r="C9" s="240">
        <v>911977.21</v>
      </c>
      <c r="D9" s="240">
        <v>0</v>
      </c>
      <c r="E9" s="240">
        <v>1270.7</v>
      </c>
      <c r="F9" s="240">
        <f>SUM(C9:E9)</f>
        <v>913247.90999999992</v>
      </c>
    </row>
    <row r="10" spans="1:8" ht="17.25" x14ac:dyDescent="0.4">
      <c r="A10" s="7" t="s">
        <v>192</v>
      </c>
      <c r="C10" s="32">
        <f>SUM(C9:C9)</f>
        <v>911977.21</v>
      </c>
      <c r="D10" s="32">
        <f>SUM(D9:D9)</f>
        <v>0</v>
      </c>
      <c r="E10" s="32">
        <f>SUM(E9:E9)</f>
        <v>1270.7</v>
      </c>
      <c r="F10" s="32">
        <f>SUM(F9:F9)</f>
        <v>913247.90999999992</v>
      </c>
      <c r="H10" s="85"/>
    </row>
    <row r="13" spans="1:8" ht="35.25" customHeight="1" x14ac:dyDescent="0.25"/>
    <row r="14" spans="1:8" s="24" customFormat="1" ht="39" customHeight="1" x14ac:dyDescent="0.25">
      <c r="A14" s="321" t="s">
        <v>384</v>
      </c>
      <c r="B14" s="321"/>
      <c r="C14" s="321"/>
      <c r="D14" s="321"/>
      <c r="E14" s="321"/>
      <c r="F14" s="321"/>
    </row>
    <row r="15" spans="1:8" ht="15.95" customHeight="1" x14ac:dyDescent="0.25">
      <c r="A15" s="75" t="s">
        <v>547</v>
      </c>
    </row>
  </sheetData>
  <mergeCells count="1">
    <mergeCell ref="A14:F14"/>
  </mergeCells>
  <pageMargins left="0.75" right="0.75" top="1" bottom="1" header="0.5" footer="0.5"/>
  <pageSetup scale="92" orientation="landscape" r:id="rId1"/>
  <headerFooter alignWithMargins="0">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39997558519241921"/>
    <pageSetUpPr fitToPage="1"/>
  </sheetPr>
  <dimension ref="A1:L31"/>
  <sheetViews>
    <sheetView zoomScale="70" zoomScaleNormal="70" workbookViewId="0">
      <selection activeCell="D45" sqref="D45"/>
    </sheetView>
  </sheetViews>
  <sheetFormatPr defaultColWidth="9.140625" defaultRowHeight="15" x14ac:dyDescent="0.25"/>
  <cols>
    <col min="1" max="1" width="8.7109375" style="7" bestFit="1" customWidth="1"/>
    <col min="2" max="2" width="40.42578125" style="19" bestFit="1" customWidth="1"/>
    <col min="3" max="3" width="25.140625" style="24" bestFit="1" customWidth="1"/>
    <col min="4" max="4" width="18.7109375" style="24" customWidth="1"/>
    <col min="5" max="5" width="24.7109375" style="24" customWidth="1"/>
    <col min="6" max="6" width="18.7109375" style="24" customWidth="1"/>
    <col min="7" max="7" width="17.7109375" style="19" customWidth="1"/>
    <col min="8" max="16384" width="9.140625" style="19"/>
  </cols>
  <sheetData>
    <row r="1" spans="1:12" x14ac:dyDescent="0.25">
      <c r="A1" s="7" t="s">
        <v>209</v>
      </c>
      <c r="F1" s="179"/>
      <c r="G1" s="3"/>
    </row>
    <row r="2" spans="1:12" x14ac:dyDescent="0.25">
      <c r="A2" s="7" t="s">
        <v>261</v>
      </c>
      <c r="E2" s="180"/>
      <c r="F2" s="19"/>
      <c r="G2" s="85"/>
    </row>
    <row r="3" spans="1:12" x14ac:dyDescent="0.25">
      <c r="A3" s="7" t="s">
        <v>198</v>
      </c>
      <c r="F3" s="19"/>
      <c r="G3" s="85"/>
    </row>
    <row r="4" spans="1:12" x14ac:dyDescent="0.25">
      <c r="A4" s="50" t="s">
        <v>265</v>
      </c>
    </row>
    <row r="5" spans="1:12" x14ac:dyDescent="0.25">
      <c r="A5" s="75" t="s">
        <v>590</v>
      </c>
    </row>
    <row r="8" spans="1:12" ht="17.25" x14ac:dyDescent="0.4">
      <c r="A8" s="124" t="s">
        <v>164</v>
      </c>
      <c r="B8" s="125" t="s">
        <v>193</v>
      </c>
      <c r="C8" s="126" t="s">
        <v>127</v>
      </c>
      <c r="D8" s="126" t="s">
        <v>310</v>
      </c>
      <c r="E8" s="126" t="s">
        <v>128</v>
      </c>
      <c r="F8" s="127" t="s">
        <v>192</v>
      </c>
    </row>
    <row r="9" spans="1:12" s="85" customFormat="1" x14ac:dyDescent="0.25">
      <c r="A9" s="38">
        <v>101241</v>
      </c>
      <c r="B9" s="85" t="s">
        <v>88</v>
      </c>
      <c r="C9" s="234">
        <v>452928.99</v>
      </c>
      <c r="D9" s="234">
        <v>0</v>
      </c>
      <c r="E9" s="234">
        <v>6260</v>
      </c>
      <c r="F9" s="24">
        <f t="shared" ref="F9:F25" si="0">SUM(C9:E9)</f>
        <v>459188.99</v>
      </c>
      <c r="G9" s="220"/>
      <c r="H9" s="220"/>
      <c r="I9" s="220"/>
      <c r="J9" s="220"/>
      <c r="K9" s="220"/>
      <c r="L9" s="220"/>
    </row>
    <row r="10" spans="1:12" x14ac:dyDescent="0.25">
      <c r="A10" s="38">
        <v>101242</v>
      </c>
      <c r="B10" s="55" t="s">
        <v>89</v>
      </c>
      <c r="C10" s="24">
        <v>289865.03000000003</v>
      </c>
      <c r="D10" s="24">
        <v>0</v>
      </c>
      <c r="E10" s="24">
        <v>3904</v>
      </c>
      <c r="F10" s="24">
        <f t="shared" si="0"/>
        <v>293769.03000000003</v>
      </c>
      <c r="G10" s="220"/>
      <c r="H10" s="220"/>
      <c r="I10" s="220"/>
      <c r="J10" s="220"/>
      <c r="K10" s="220"/>
      <c r="L10" s="220"/>
    </row>
    <row r="11" spans="1:12" s="85" customFormat="1" x14ac:dyDescent="0.25">
      <c r="A11" s="38">
        <v>100312</v>
      </c>
      <c r="B11" s="85" t="s">
        <v>524</v>
      </c>
      <c r="C11" s="24">
        <v>369581.1</v>
      </c>
      <c r="D11" s="24">
        <v>0</v>
      </c>
      <c r="E11" s="24">
        <v>6100</v>
      </c>
      <c r="F11" s="24">
        <f>SUM(C11:E11)</f>
        <v>375681.1</v>
      </c>
      <c r="G11" s="220"/>
      <c r="H11" s="220"/>
      <c r="I11" s="220"/>
      <c r="J11" s="220"/>
      <c r="K11" s="220"/>
      <c r="L11" s="220"/>
    </row>
    <row r="12" spans="1:12" s="85" customFormat="1" x14ac:dyDescent="0.25">
      <c r="A12" s="38">
        <v>101243</v>
      </c>
      <c r="B12" s="85" t="s">
        <v>525</v>
      </c>
      <c r="C12" s="24">
        <v>105557.6</v>
      </c>
      <c r="D12" s="24">
        <v>0</v>
      </c>
      <c r="E12" s="24">
        <v>12820</v>
      </c>
      <c r="F12" s="24">
        <f>SUM(C12:E12)</f>
        <v>118377.60000000001</v>
      </c>
      <c r="G12" s="220"/>
      <c r="H12" s="220"/>
      <c r="I12" s="220"/>
      <c r="J12" s="220"/>
      <c r="K12" s="220"/>
      <c r="L12" s="220"/>
    </row>
    <row r="13" spans="1:12" s="85" customFormat="1" x14ac:dyDescent="0.25">
      <c r="A13" s="38">
        <v>101226</v>
      </c>
      <c r="B13" s="85" t="s">
        <v>85</v>
      </c>
      <c r="C13" s="24">
        <v>0</v>
      </c>
      <c r="D13" s="24">
        <v>0</v>
      </c>
      <c r="E13" s="24">
        <v>25000</v>
      </c>
      <c r="F13" s="24">
        <f t="shared" si="0"/>
        <v>25000</v>
      </c>
      <c r="G13" s="220"/>
      <c r="H13" s="220"/>
      <c r="I13" s="220"/>
      <c r="J13" s="220"/>
      <c r="K13" s="220"/>
      <c r="L13" s="220"/>
    </row>
    <row r="14" spans="1:12" s="85" customFormat="1" x14ac:dyDescent="0.25">
      <c r="A14" s="38">
        <v>101198</v>
      </c>
      <c r="B14" s="85" t="s">
        <v>80</v>
      </c>
      <c r="C14" s="24">
        <v>0</v>
      </c>
      <c r="D14" s="24">
        <v>0</v>
      </c>
      <c r="E14" s="24">
        <v>43259</v>
      </c>
      <c r="F14" s="24">
        <f t="shared" si="0"/>
        <v>43259</v>
      </c>
      <c r="G14" s="220"/>
      <c r="H14" s="220"/>
      <c r="I14" s="220"/>
      <c r="J14" s="220"/>
      <c r="K14" s="220"/>
      <c r="L14" s="220"/>
    </row>
    <row r="15" spans="1:12" s="85" customFormat="1" x14ac:dyDescent="0.25">
      <c r="A15" s="38">
        <v>101438</v>
      </c>
      <c r="B15" s="85" t="s">
        <v>406</v>
      </c>
      <c r="C15" s="24">
        <v>0</v>
      </c>
      <c r="D15" s="24">
        <v>0</v>
      </c>
      <c r="E15" s="24">
        <v>100100</v>
      </c>
      <c r="F15" s="24">
        <f t="shared" si="0"/>
        <v>100100</v>
      </c>
      <c r="G15" s="220"/>
      <c r="H15" s="220"/>
      <c r="I15" s="220"/>
      <c r="J15" s="220"/>
      <c r="K15" s="220"/>
      <c r="L15" s="220"/>
    </row>
    <row r="16" spans="1:12" s="85" customFormat="1" x14ac:dyDescent="0.25">
      <c r="A16" s="38">
        <v>101292</v>
      </c>
      <c r="B16" s="85" t="s">
        <v>289</v>
      </c>
      <c r="C16" s="24">
        <v>175947.6</v>
      </c>
      <c r="D16" s="24">
        <v>0</v>
      </c>
      <c r="E16" s="24">
        <v>1542</v>
      </c>
      <c r="F16" s="24">
        <f t="shared" si="0"/>
        <v>177489.6</v>
      </c>
      <c r="G16" s="220"/>
      <c r="H16" s="220"/>
      <c r="I16" s="220"/>
      <c r="J16" s="220"/>
      <c r="K16" s="220"/>
      <c r="L16" s="220"/>
    </row>
    <row r="17" spans="1:12" s="85" customFormat="1" x14ac:dyDescent="0.25">
      <c r="A17" s="38">
        <v>101276</v>
      </c>
      <c r="B17" s="85" t="s">
        <v>99</v>
      </c>
      <c r="C17" s="24">
        <v>59960</v>
      </c>
      <c r="D17" s="24">
        <v>0</v>
      </c>
      <c r="E17" s="24">
        <v>1000</v>
      </c>
      <c r="F17" s="24">
        <f t="shared" si="0"/>
        <v>60960</v>
      </c>
      <c r="G17" s="220"/>
      <c r="H17" s="220"/>
      <c r="I17" s="220"/>
      <c r="J17" s="220"/>
      <c r="K17" s="220"/>
      <c r="L17" s="220"/>
    </row>
    <row r="18" spans="1:12" x14ac:dyDescent="0.25">
      <c r="A18" s="38">
        <v>100324</v>
      </c>
      <c r="B18" s="55" t="s">
        <v>40</v>
      </c>
      <c r="C18" s="24">
        <v>0</v>
      </c>
      <c r="D18" s="24">
        <v>0</v>
      </c>
      <c r="E18" s="24">
        <v>5000</v>
      </c>
      <c r="F18" s="24">
        <f t="shared" si="0"/>
        <v>5000</v>
      </c>
      <c r="G18" s="220"/>
      <c r="H18" s="220"/>
      <c r="I18" s="220"/>
      <c r="J18" s="220"/>
      <c r="K18" s="220"/>
      <c r="L18" s="220"/>
    </row>
    <row r="19" spans="1:12" s="85" customFormat="1" x14ac:dyDescent="0.25">
      <c r="A19" s="38">
        <v>101210</v>
      </c>
      <c r="B19" s="85" t="s">
        <v>82</v>
      </c>
      <c r="C19" s="24">
        <v>0</v>
      </c>
      <c r="D19" s="24">
        <v>0</v>
      </c>
      <c r="E19" s="24">
        <v>500</v>
      </c>
      <c r="F19" s="24">
        <f>SUM(C19:E19)</f>
        <v>500</v>
      </c>
      <c r="G19" s="220"/>
      <c r="H19" s="220"/>
      <c r="I19" s="220"/>
      <c r="J19" s="220"/>
      <c r="K19" s="220"/>
      <c r="L19" s="220"/>
    </row>
    <row r="20" spans="1:12" x14ac:dyDescent="0.25">
      <c r="A20" s="38">
        <v>101262</v>
      </c>
      <c r="B20" s="55" t="s">
        <v>93</v>
      </c>
      <c r="C20" s="24">
        <v>0</v>
      </c>
      <c r="D20" s="24">
        <v>0</v>
      </c>
      <c r="E20" s="24">
        <v>400</v>
      </c>
      <c r="F20" s="24">
        <f t="shared" si="0"/>
        <v>400</v>
      </c>
      <c r="G20" s="220"/>
      <c r="H20" s="220"/>
      <c r="I20" s="220"/>
      <c r="J20" s="220"/>
      <c r="K20" s="220"/>
      <c r="L20" s="220"/>
    </row>
    <row r="21" spans="1:12" x14ac:dyDescent="0.25">
      <c r="A21" s="38">
        <v>101244</v>
      </c>
      <c r="B21" s="55" t="s">
        <v>90</v>
      </c>
      <c r="C21" s="24">
        <v>192148.32</v>
      </c>
      <c r="D21" s="24">
        <v>0</v>
      </c>
      <c r="E21" s="24">
        <v>862</v>
      </c>
      <c r="F21" s="24">
        <f t="shared" si="0"/>
        <v>193010.32</v>
      </c>
      <c r="G21" s="220"/>
      <c r="H21" s="220"/>
      <c r="I21" s="220"/>
      <c r="J21" s="220"/>
      <c r="K21" s="220"/>
      <c r="L21" s="220"/>
    </row>
    <row r="22" spans="1:12" x14ac:dyDescent="0.25">
      <c r="A22" s="38">
        <v>101245</v>
      </c>
      <c r="B22" s="55" t="s">
        <v>91</v>
      </c>
      <c r="C22" s="24">
        <v>211332.72000000003</v>
      </c>
      <c r="D22" s="24">
        <v>0</v>
      </c>
      <c r="E22" s="24">
        <v>2927</v>
      </c>
      <c r="F22" s="24">
        <f t="shared" si="0"/>
        <v>214259.72000000003</v>
      </c>
      <c r="G22" s="220"/>
      <c r="H22" s="220"/>
      <c r="I22" s="220"/>
      <c r="J22" s="220"/>
      <c r="K22" s="220"/>
      <c r="L22" s="220"/>
    </row>
    <row r="23" spans="1:12" x14ac:dyDescent="0.25">
      <c r="A23" s="38">
        <v>101165</v>
      </c>
      <c r="B23" s="55" t="s">
        <v>69</v>
      </c>
      <c r="C23" s="24">
        <v>257617.6</v>
      </c>
      <c r="D23" s="24">
        <v>0</v>
      </c>
      <c r="E23" s="24">
        <v>6898</v>
      </c>
      <c r="F23" s="24">
        <f t="shared" si="0"/>
        <v>264515.59999999998</v>
      </c>
      <c r="G23" s="220"/>
      <c r="H23" s="220"/>
      <c r="I23" s="220"/>
      <c r="J23" s="220"/>
      <c r="K23" s="220"/>
      <c r="L23" s="220"/>
    </row>
    <row r="24" spans="1:12" x14ac:dyDescent="0.25">
      <c r="A24" s="38">
        <v>100320</v>
      </c>
      <c r="B24" s="55" t="s">
        <v>37</v>
      </c>
      <c r="C24" s="24">
        <v>324131.07</v>
      </c>
      <c r="D24" s="24">
        <v>0</v>
      </c>
      <c r="E24" s="24">
        <v>74217.03</v>
      </c>
      <c r="F24" s="24">
        <f t="shared" si="0"/>
        <v>398348.1</v>
      </c>
      <c r="G24" s="220"/>
      <c r="H24" s="220"/>
      <c r="I24" s="220"/>
      <c r="J24" s="220"/>
      <c r="K24" s="220"/>
      <c r="L24" s="220"/>
    </row>
    <row r="25" spans="1:12" s="85" customFormat="1" ht="17.25" x14ac:dyDescent="0.4">
      <c r="A25" s="38">
        <v>101062</v>
      </c>
      <c r="B25" s="85" t="s">
        <v>654</v>
      </c>
      <c r="C25" s="27">
        <v>78556</v>
      </c>
      <c r="D25" s="27">
        <v>0</v>
      </c>
      <c r="E25" s="27">
        <v>0</v>
      </c>
      <c r="F25" s="27">
        <f t="shared" si="0"/>
        <v>78556</v>
      </c>
      <c r="G25" s="220"/>
      <c r="H25" s="220"/>
      <c r="I25" s="220"/>
      <c r="J25" s="220"/>
      <c r="K25" s="220"/>
      <c r="L25" s="220"/>
    </row>
    <row r="26" spans="1:12" ht="17.25" x14ac:dyDescent="0.4">
      <c r="A26" s="7" t="s">
        <v>192</v>
      </c>
      <c r="C26" s="32">
        <f>SUM(C9:C25)</f>
        <v>2517626.0300000003</v>
      </c>
      <c r="D26" s="32">
        <f>SUM(D9:D25)</f>
        <v>0</v>
      </c>
      <c r="E26" s="32">
        <f>SUM(E9:E25)</f>
        <v>290789.03000000003</v>
      </c>
      <c r="F26" s="32">
        <f>SUM(F9:F25)</f>
        <v>2808415.0600000005</v>
      </c>
      <c r="G26" s="218"/>
      <c r="H26" s="85"/>
    </row>
    <row r="27" spans="1:12" x14ac:dyDescent="0.25">
      <c r="G27" s="28"/>
    </row>
    <row r="28" spans="1:12" x14ac:dyDescent="0.25">
      <c r="A28" s="30"/>
      <c r="B28" s="30"/>
      <c r="C28" s="33"/>
      <c r="D28" s="33"/>
    </row>
    <row r="29" spans="1:12" x14ac:dyDescent="0.25">
      <c r="A29" s="30"/>
      <c r="B29" s="30"/>
      <c r="C29" s="33"/>
      <c r="D29" s="33"/>
    </row>
    <row r="30" spans="1:12" ht="35.25" customHeight="1" x14ac:dyDescent="0.25">
      <c r="A30" s="321" t="s">
        <v>384</v>
      </c>
      <c r="B30" s="321"/>
      <c r="C30" s="321"/>
      <c r="D30" s="321"/>
      <c r="E30" s="321"/>
      <c r="F30" s="321"/>
    </row>
    <row r="31" spans="1:12" s="24" customFormat="1" ht="15.95" customHeight="1" x14ac:dyDescent="0.25">
      <c r="A31" s="75" t="s">
        <v>547</v>
      </c>
      <c r="B31" s="19"/>
      <c r="G31" s="19"/>
    </row>
  </sheetData>
  <sortState ref="A9:E25">
    <sortCondition ref="B9:B25"/>
  </sortState>
  <mergeCells count="1">
    <mergeCell ref="A30:F30"/>
  </mergeCells>
  <phoneticPr fontId="23" type="noConversion"/>
  <pageMargins left="0.75" right="0.75" top="1" bottom="1" header="0.5" footer="0.5"/>
  <pageSetup scale="90"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F48"/>
  <sheetViews>
    <sheetView zoomScaleNormal="100" zoomScaleSheetLayoutView="100" workbookViewId="0">
      <selection activeCell="F36" sqref="F36"/>
    </sheetView>
  </sheetViews>
  <sheetFormatPr defaultColWidth="9.140625" defaultRowHeight="15.75" x14ac:dyDescent="0.25"/>
  <cols>
    <col min="1" max="1" width="3.42578125" style="99" customWidth="1"/>
    <col min="2" max="2" width="60.7109375" style="99" customWidth="1"/>
    <col min="3" max="3" width="23.5703125" style="105" customWidth="1"/>
    <col min="4" max="4" width="21.28515625" style="105" customWidth="1"/>
    <col min="5" max="5" width="13.7109375" style="99" bestFit="1" customWidth="1"/>
    <col min="6" max="16384" width="9.140625" style="99"/>
  </cols>
  <sheetData>
    <row r="1" spans="1:4" x14ac:dyDescent="0.25">
      <c r="A1" s="99" t="s">
        <v>210</v>
      </c>
    </row>
    <row r="2" spans="1:4" x14ac:dyDescent="0.25">
      <c r="A2" s="117" t="s">
        <v>309</v>
      </c>
      <c r="D2" s="180"/>
    </row>
    <row r="3" spans="1:4" x14ac:dyDescent="0.25">
      <c r="A3" s="99" t="s">
        <v>235</v>
      </c>
    </row>
    <row r="4" spans="1:4" x14ac:dyDescent="0.25">
      <c r="A4" s="99" t="s">
        <v>236</v>
      </c>
    </row>
    <row r="5" spans="1:4" x14ac:dyDescent="0.25">
      <c r="A5" s="117" t="s">
        <v>590</v>
      </c>
      <c r="C5" s="106"/>
      <c r="D5" s="106"/>
    </row>
    <row r="7" spans="1:4" x14ac:dyDescent="0.25">
      <c r="C7" s="107" t="s">
        <v>350</v>
      </c>
      <c r="D7" s="107" t="s">
        <v>195</v>
      </c>
    </row>
    <row r="8" spans="1:4" ht="15.75" customHeight="1" x14ac:dyDescent="0.25">
      <c r="C8" s="107" t="s">
        <v>196</v>
      </c>
      <c r="D8" s="100" t="s">
        <v>196</v>
      </c>
    </row>
    <row r="9" spans="1:4" ht="15.75" customHeight="1" x14ac:dyDescent="0.4">
      <c r="C9" s="108" t="s">
        <v>499</v>
      </c>
      <c r="D9" s="101" t="s">
        <v>590</v>
      </c>
    </row>
    <row r="10" spans="1:4" x14ac:dyDescent="0.25">
      <c r="A10" s="99" t="s">
        <v>212</v>
      </c>
    </row>
    <row r="11" spans="1:4" x14ac:dyDescent="0.25">
      <c r="A11" s="99" t="s">
        <v>237</v>
      </c>
    </row>
    <row r="12" spans="1:4" x14ac:dyDescent="0.25">
      <c r="B12" s="99" t="s">
        <v>214</v>
      </c>
      <c r="C12" s="206">
        <v>115630378</v>
      </c>
      <c r="D12" s="206">
        <v>117130378</v>
      </c>
    </row>
    <row r="13" spans="1:4" x14ac:dyDescent="0.25">
      <c r="B13" s="99" t="s">
        <v>215</v>
      </c>
      <c r="C13" s="207">
        <v>326731941</v>
      </c>
      <c r="D13" s="207">
        <v>312268859</v>
      </c>
    </row>
    <row r="14" spans="1:4" x14ac:dyDescent="0.25">
      <c r="B14" s="99" t="s">
        <v>216</v>
      </c>
      <c r="C14" s="207">
        <v>5000000</v>
      </c>
      <c r="D14" s="207">
        <v>5300000</v>
      </c>
    </row>
    <row r="15" spans="1:4" x14ac:dyDescent="0.25">
      <c r="B15" s="99" t="s">
        <v>351</v>
      </c>
      <c r="C15" s="207">
        <v>2859200</v>
      </c>
      <c r="D15" s="207">
        <v>2859200</v>
      </c>
    </row>
    <row r="16" spans="1:4" ht="18" x14ac:dyDescent="0.4">
      <c r="B16" s="99" t="s">
        <v>217</v>
      </c>
      <c r="C16" s="217">
        <v>3422433</v>
      </c>
      <c r="D16" s="217">
        <v>4281991</v>
      </c>
    </row>
    <row r="17" spans="1:6" ht="18" x14ac:dyDescent="0.4">
      <c r="A17" s="99" t="s">
        <v>221</v>
      </c>
      <c r="C17" s="215">
        <f>SUM(C12:C16)</f>
        <v>453643952</v>
      </c>
      <c r="D17" s="215">
        <f>SUM(D12:D16)</f>
        <v>441840428</v>
      </c>
    </row>
    <row r="18" spans="1:6" ht="12.75" customHeight="1" x14ac:dyDescent="0.25">
      <c r="C18" s="214"/>
      <c r="D18" s="214"/>
    </row>
    <row r="19" spans="1:6" x14ac:dyDescent="0.25">
      <c r="A19" s="99" t="s">
        <v>222</v>
      </c>
      <c r="C19" s="214"/>
      <c r="D19" s="214"/>
    </row>
    <row r="20" spans="1:6" x14ac:dyDescent="0.25">
      <c r="A20" s="103" t="s">
        <v>238</v>
      </c>
      <c r="C20" s="214"/>
      <c r="D20" s="214"/>
    </row>
    <row r="21" spans="1:6" x14ac:dyDescent="0.25">
      <c r="B21" s="99" t="s">
        <v>239</v>
      </c>
      <c r="C21" s="214"/>
      <c r="D21" s="214"/>
    </row>
    <row r="22" spans="1:6" x14ac:dyDescent="0.25">
      <c r="B22" s="99" t="s">
        <v>240</v>
      </c>
      <c r="C22" s="200">
        <v>200030032</v>
      </c>
      <c r="D22" s="200">
        <v>206319758</v>
      </c>
      <c r="E22" s="214"/>
      <c r="F22" s="214"/>
    </row>
    <row r="23" spans="1:6" x14ac:dyDescent="0.25">
      <c r="B23" s="99" t="s">
        <v>241</v>
      </c>
      <c r="C23" s="200">
        <v>45080328</v>
      </c>
      <c r="D23" s="200">
        <v>43842567.729999997</v>
      </c>
      <c r="E23" s="214"/>
    </row>
    <row r="24" spans="1:6" x14ac:dyDescent="0.25">
      <c r="B24" s="99" t="s">
        <v>242</v>
      </c>
      <c r="C24" s="200"/>
      <c r="D24" s="200"/>
    </row>
    <row r="25" spans="1:6" x14ac:dyDescent="0.25">
      <c r="B25" s="99" t="s">
        <v>243</v>
      </c>
      <c r="C25" s="200">
        <v>23682721</v>
      </c>
      <c r="D25" s="200">
        <v>22432721</v>
      </c>
      <c r="E25" s="214"/>
    </row>
    <row r="26" spans="1:6" x14ac:dyDescent="0.25">
      <c r="B26" s="99" t="s">
        <v>244</v>
      </c>
      <c r="C26" s="200">
        <v>8272271</v>
      </c>
      <c r="D26" s="200">
        <v>8212443.75</v>
      </c>
    </row>
    <row r="27" spans="1:6" x14ac:dyDescent="0.25">
      <c r="B27" s="99" t="s">
        <v>278</v>
      </c>
      <c r="C27" s="200">
        <v>1782098</v>
      </c>
      <c r="D27" s="200">
        <v>1697747.11</v>
      </c>
      <c r="E27" s="214"/>
    </row>
    <row r="28" spans="1:6" x14ac:dyDescent="0.25">
      <c r="B28" s="117" t="s">
        <v>352</v>
      </c>
      <c r="C28" s="200">
        <v>944170</v>
      </c>
      <c r="D28" s="200">
        <v>913248</v>
      </c>
      <c r="E28" s="214"/>
    </row>
    <row r="29" spans="1:6" x14ac:dyDescent="0.25">
      <c r="B29" s="99" t="s">
        <v>137</v>
      </c>
      <c r="C29" s="200">
        <v>2829725</v>
      </c>
      <c r="D29" s="200">
        <v>2808415.03</v>
      </c>
      <c r="E29" s="214"/>
    </row>
    <row r="30" spans="1:6" x14ac:dyDescent="0.25">
      <c r="B30" s="99" t="s">
        <v>138</v>
      </c>
      <c r="C30" s="200">
        <v>18110701</v>
      </c>
      <c r="D30" s="200">
        <v>17494317.289999999</v>
      </c>
      <c r="E30" s="214"/>
    </row>
    <row r="31" spans="1:6" x14ac:dyDescent="0.25">
      <c r="B31" s="99" t="s">
        <v>139</v>
      </c>
      <c r="C31" s="200">
        <v>7017577</v>
      </c>
      <c r="D31" s="200">
        <v>7017577</v>
      </c>
      <c r="E31" s="214"/>
    </row>
    <row r="32" spans="1:6" x14ac:dyDescent="0.25">
      <c r="B32" s="99" t="s">
        <v>27</v>
      </c>
      <c r="C32" s="200">
        <v>7863908</v>
      </c>
      <c r="D32" s="200">
        <v>7054740.5899999999</v>
      </c>
      <c r="E32" s="214"/>
    </row>
    <row r="33" spans="1:5" s="199" customFormat="1" x14ac:dyDescent="0.25">
      <c r="B33" s="199" t="s">
        <v>500</v>
      </c>
      <c r="C33" s="200">
        <v>2147673</v>
      </c>
      <c r="D33" s="200">
        <v>2147673</v>
      </c>
      <c r="E33" s="214"/>
    </row>
    <row r="34" spans="1:5" x14ac:dyDescent="0.25">
      <c r="B34" s="99" t="s">
        <v>245</v>
      </c>
      <c r="C34" s="200">
        <v>51268693</v>
      </c>
      <c r="D34" s="200">
        <v>54583693</v>
      </c>
      <c r="E34" s="214"/>
    </row>
    <row r="35" spans="1:5" x14ac:dyDescent="0.25">
      <c r="B35" s="99" t="s">
        <v>446</v>
      </c>
      <c r="C35" s="200">
        <v>2628257</v>
      </c>
      <c r="D35" s="200">
        <v>2545085.33</v>
      </c>
      <c r="E35" s="214"/>
    </row>
    <row r="36" spans="1:5" ht="15.75" customHeight="1" x14ac:dyDescent="0.25">
      <c r="B36" s="99" t="s">
        <v>140</v>
      </c>
      <c r="C36" s="200">
        <v>4701236</v>
      </c>
      <c r="D36" s="200">
        <v>4544276.16</v>
      </c>
      <c r="E36" s="214"/>
    </row>
    <row r="37" spans="1:5" ht="18" customHeight="1" x14ac:dyDescent="0.4">
      <c r="B37" s="99" t="s">
        <v>246</v>
      </c>
      <c r="C37" s="201">
        <v>21051116</v>
      </c>
      <c r="D37" s="201">
        <v>9684401</v>
      </c>
      <c r="E37" s="214"/>
    </row>
    <row r="38" spans="1:5" ht="15.75" customHeight="1" x14ac:dyDescent="0.25">
      <c r="B38" s="99" t="s">
        <v>247</v>
      </c>
      <c r="C38" s="214"/>
      <c r="D38" s="214"/>
    </row>
    <row r="39" spans="1:5" ht="15.75" customHeight="1" x14ac:dyDescent="0.25">
      <c r="B39" s="99" t="s">
        <v>248</v>
      </c>
      <c r="C39" s="214"/>
      <c r="D39" s="214"/>
    </row>
    <row r="40" spans="1:5" ht="15.75" customHeight="1" x14ac:dyDescent="0.4">
      <c r="B40" s="99" t="s">
        <v>249</v>
      </c>
      <c r="C40" s="215">
        <f>SUM(C21:C39)</f>
        <v>397410506</v>
      </c>
      <c r="D40" s="215">
        <f>SUM(D21:D39)</f>
        <v>391298663.99000001</v>
      </c>
    </row>
    <row r="41" spans="1:5" ht="15.75" customHeight="1" x14ac:dyDescent="0.25">
      <c r="C41" s="214"/>
      <c r="D41" s="214"/>
    </row>
    <row r="42" spans="1:5" ht="15.75" customHeight="1" x14ac:dyDescent="0.4">
      <c r="A42" s="103" t="s">
        <v>250</v>
      </c>
      <c r="C42" s="217">
        <v>56233446</v>
      </c>
      <c r="D42" s="217">
        <v>50541764</v>
      </c>
    </row>
    <row r="43" spans="1:5" ht="18" customHeight="1" x14ac:dyDescent="0.4">
      <c r="A43" s="99" t="s">
        <v>251</v>
      </c>
      <c r="C43" s="215">
        <f>C40+C42</f>
        <v>453643952</v>
      </c>
      <c r="D43" s="215">
        <f>D40+D42</f>
        <v>441840427.99000001</v>
      </c>
    </row>
    <row r="44" spans="1:5" ht="18" customHeight="1" x14ac:dyDescent="0.25">
      <c r="A44" s="99" t="s">
        <v>252</v>
      </c>
      <c r="C44" s="304">
        <f xml:space="preserve"> C17-C43</f>
        <v>0</v>
      </c>
      <c r="D44" s="304">
        <f xml:space="preserve"> D17-D43</f>
        <v>9.9999904632568359E-3</v>
      </c>
    </row>
    <row r="45" spans="1:5" ht="12.75" customHeight="1" x14ac:dyDescent="0.25"/>
    <row r="46" spans="1:5" ht="12.75" customHeight="1" x14ac:dyDescent="0.25">
      <c r="A46" s="203" t="s">
        <v>396</v>
      </c>
      <c r="B46" s="202"/>
      <c r="C46" s="202"/>
      <c r="D46" s="202"/>
    </row>
    <row r="47" spans="1:5" ht="30" customHeight="1" x14ac:dyDescent="0.25">
      <c r="A47" s="310" t="s">
        <v>713</v>
      </c>
      <c r="B47" s="310"/>
      <c r="C47" s="310"/>
      <c r="D47" s="310"/>
    </row>
    <row r="48" spans="1:5" ht="33.6" customHeight="1" x14ac:dyDescent="0.25">
      <c r="A48" s="310" t="s">
        <v>353</v>
      </c>
      <c r="B48" s="310"/>
      <c r="C48" s="310"/>
      <c r="D48" s="310"/>
    </row>
  </sheetData>
  <mergeCells count="2">
    <mergeCell ref="A48:D48"/>
    <mergeCell ref="A47:D47"/>
  </mergeCells>
  <pageMargins left="0.4" right="0.42" top="0.56999999999999995" bottom="0.56999999999999995" header="0.5" footer="0.5"/>
  <pageSetup scale="91" firstPageNumber="2" orientation="portrait" useFirstPageNumber="1" r:id="rId1"/>
  <headerFooter alignWithMargins="0">
    <oddHeader xml:space="preserve">&amp;R
</oddHeader>
    <oddFoote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pageSetUpPr fitToPage="1"/>
  </sheetPr>
  <dimension ref="A1:M50"/>
  <sheetViews>
    <sheetView zoomScale="63" zoomScaleNormal="63" workbookViewId="0">
      <selection activeCell="H18" sqref="H18:H19"/>
    </sheetView>
  </sheetViews>
  <sheetFormatPr defaultColWidth="9.140625" defaultRowHeight="15" x14ac:dyDescent="0.25"/>
  <cols>
    <col min="1" max="1" width="10" style="7" customWidth="1"/>
    <col min="2" max="2" width="50.7109375" style="19" customWidth="1"/>
    <col min="3" max="3" width="25.140625" style="24" bestFit="1" customWidth="1"/>
    <col min="4" max="4" width="18.7109375" style="24" customWidth="1"/>
    <col min="5" max="5" width="28.7109375" style="24" customWidth="1"/>
    <col min="6" max="6" width="18.7109375" style="24" customWidth="1"/>
    <col min="7" max="7" width="12.28515625" style="19" customWidth="1"/>
    <col min="8" max="16384" width="9.140625" style="19"/>
  </cols>
  <sheetData>
    <row r="1" spans="1:13" x14ac:dyDescent="0.25">
      <c r="A1" s="7" t="s">
        <v>209</v>
      </c>
      <c r="F1" s="179"/>
      <c r="G1" s="3"/>
    </row>
    <row r="2" spans="1:13" x14ac:dyDescent="0.25">
      <c r="A2" s="7" t="s">
        <v>261</v>
      </c>
      <c r="E2" s="180"/>
      <c r="F2" s="19"/>
      <c r="G2" s="85"/>
    </row>
    <row r="3" spans="1:13" x14ac:dyDescent="0.25">
      <c r="A3" s="7" t="s">
        <v>198</v>
      </c>
      <c r="F3" s="19"/>
      <c r="G3" s="85"/>
    </row>
    <row r="4" spans="1:13" x14ac:dyDescent="0.25">
      <c r="A4" s="50" t="s">
        <v>267</v>
      </c>
    </row>
    <row r="5" spans="1:13" x14ac:dyDescent="0.25">
      <c r="A5" s="75" t="s">
        <v>590</v>
      </c>
    </row>
    <row r="8" spans="1:13" ht="17.25" x14ac:dyDescent="0.4">
      <c r="A8" s="124" t="s">
        <v>164</v>
      </c>
      <c r="B8" s="125" t="s">
        <v>193</v>
      </c>
      <c r="C8" s="126" t="s">
        <v>127</v>
      </c>
      <c r="D8" s="126" t="s">
        <v>310</v>
      </c>
      <c r="E8" s="126" t="s">
        <v>128</v>
      </c>
      <c r="F8" s="127" t="s">
        <v>192</v>
      </c>
    </row>
    <row r="9" spans="1:13" s="85" customFormat="1" x14ac:dyDescent="0.25">
      <c r="A9" s="38">
        <v>101304</v>
      </c>
      <c r="B9" s="85" t="s">
        <v>465</v>
      </c>
      <c r="C9" s="234">
        <v>310757.08</v>
      </c>
      <c r="D9" s="234">
        <v>0</v>
      </c>
      <c r="E9" s="234">
        <v>-13050</v>
      </c>
      <c r="F9" s="24">
        <f t="shared" ref="F9:F16" si="0">SUM(C9:E9)</f>
        <v>297707.08</v>
      </c>
      <c r="G9" s="220"/>
      <c r="H9" s="220"/>
      <c r="I9" s="220"/>
      <c r="J9" s="220"/>
      <c r="K9" s="220"/>
      <c r="L9" s="220"/>
      <c r="M9" s="220"/>
    </row>
    <row r="10" spans="1:13" s="85" customFormat="1" x14ac:dyDescent="0.25">
      <c r="A10" s="38">
        <v>101271</v>
      </c>
      <c r="B10" s="75" t="s">
        <v>96</v>
      </c>
      <c r="C10" s="24">
        <v>321993.19</v>
      </c>
      <c r="D10" s="24">
        <v>11500</v>
      </c>
      <c r="E10" s="24">
        <v>128290</v>
      </c>
      <c r="F10" s="24">
        <f t="shared" si="0"/>
        <v>461783.19</v>
      </c>
      <c r="G10" s="220"/>
      <c r="H10" s="220"/>
      <c r="I10" s="220"/>
      <c r="J10" s="220"/>
      <c r="K10" s="220"/>
      <c r="L10" s="220"/>
      <c r="M10" s="220"/>
    </row>
    <row r="11" spans="1:13" s="85" customFormat="1" x14ac:dyDescent="0.25">
      <c r="A11" s="38">
        <v>100274</v>
      </c>
      <c r="B11" s="75" t="s">
        <v>656</v>
      </c>
      <c r="C11" s="24">
        <v>272953.97000000003</v>
      </c>
      <c r="D11" s="24">
        <v>0</v>
      </c>
      <c r="E11" s="24">
        <v>145300</v>
      </c>
      <c r="F11" s="24">
        <f t="shared" si="0"/>
        <v>418253.97000000003</v>
      </c>
      <c r="G11" s="220"/>
      <c r="H11" s="220"/>
      <c r="I11" s="220"/>
      <c r="J11" s="220"/>
      <c r="K11" s="220"/>
      <c r="L11" s="220"/>
      <c r="M11" s="220"/>
    </row>
    <row r="12" spans="1:13" s="85" customFormat="1" x14ac:dyDescent="0.25">
      <c r="A12" s="38">
        <v>100273</v>
      </c>
      <c r="B12" s="75" t="s">
        <v>655</v>
      </c>
      <c r="C12" s="24">
        <v>0</v>
      </c>
      <c r="D12" s="24">
        <v>0</v>
      </c>
      <c r="E12" s="24">
        <v>-69250</v>
      </c>
      <c r="F12" s="24">
        <f t="shared" si="0"/>
        <v>-69250</v>
      </c>
      <c r="G12" s="220"/>
      <c r="H12" s="220"/>
      <c r="I12" s="220"/>
      <c r="J12" s="220"/>
      <c r="K12" s="220"/>
      <c r="L12" s="220"/>
      <c r="M12" s="220"/>
    </row>
    <row r="13" spans="1:13" s="85" customFormat="1" x14ac:dyDescent="0.25">
      <c r="A13" s="38">
        <v>101361</v>
      </c>
      <c r="B13" s="75" t="s">
        <v>661</v>
      </c>
      <c r="C13" s="24">
        <v>0</v>
      </c>
      <c r="D13" s="24">
        <v>0</v>
      </c>
      <c r="E13" s="24">
        <v>1050000</v>
      </c>
      <c r="F13" s="24">
        <f t="shared" si="0"/>
        <v>1050000</v>
      </c>
      <c r="G13" s="220"/>
      <c r="H13" s="220"/>
      <c r="I13" s="220"/>
      <c r="J13" s="220"/>
      <c r="K13" s="220"/>
      <c r="L13" s="220"/>
      <c r="M13" s="220"/>
    </row>
    <row r="14" spans="1:13" s="85" customFormat="1" x14ac:dyDescent="0.25">
      <c r="A14" s="38">
        <v>101336</v>
      </c>
      <c r="B14" s="75" t="s">
        <v>660</v>
      </c>
      <c r="C14" s="24">
        <v>280726.05</v>
      </c>
      <c r="D14" s="24">
        <v>0</v>
      </c>
      <c r="E14" s="24">
        <v>144883.64000000001</v>
      </c>
      <c r="F14" s="24">
        <f t="shared" si="0"/>
        <v>425609.69</v>
      </c>
      <c r="G14" s="220"/>
      <c r="H14" s="220"/>
      <c r="I14" s="220"/>
      <c r="J14" s="220"/>
      <c r="K14" s="220"/>
      <c r="L14" s="220"/>
      <c r="M14" s="220"/>
    </row>
    <row r="15" spans="1:13" s="85" customFormat="1" x14ac:dyDescent="0.25">
      <c r="A15" s="38">
        <v>100272</v>
      </c>
      <c r="B15" s="75" t="s">
        <v>466</v>
      </c>
      <c r="C15" s="24">
        <v>682006.30999999994</v>
      </c>
      <c r="D15" s="24">
        <v>0</v>
      </c>
      <c r="E15" s="24">
        <v>2258350</v>
      </c>
      <c r="F15" s="24">
        <f t="shared" si="0"/>
        <v>2940356.31</v>
      </c>
      <c r="G15" s="220"/>
      <c r="H15" s="220"/>
      <c r="I15" s="220"/>
      <c r="J15" s="220"/>
      <c r="K15" s="220"/>
      <c r="L15" s="220"/>
      <c r="M15" s="220"/>
    </row>
    <row r="16" spans="1:13" s="85" customFormat="1" x14ac:dyDescent="0.25">
      <c r="A16" s="38">
        <v>101332</v>
      </c>
      <c r="B16" s="75" t="s">
        <v>526</v>
      </c>
      <c r="C16" s="24">
        <v>517223.34</v>
      </c>
      <c r="D16" s="24">
        <v>0</v>
      </c>
      <c r="E16" s="24">
        <v>258180.16</v>
      </c>
      <c r="F16" s="24">
        <f t="shared" si="0"/>
        <v>775403.5</v>
      </c>
      <c r="G16" s="220"/>
      <c r="H16" s="220"/>
      <c r="I16" s="220"/>
      <c r="J16" s="220"/>
      <c r="K16" s="220"/>
      <c r="L16" s="220"/>
      <c r="M16" s="220"/>
    </row>
    <row r="17" spans="1:13" s="85" customFormat="1" x14ac:dyDescent="0.25">
      <c r="A17" s="38">
        <v>101335</v>
      </c>
      <c r="B17" s="75" t="s">
        <v>355</v>
      </c>
      <c r="C17" s="24">
        <v>704737.96000000008</v>
      </c>
      <c r="D17" s="24">
        <v>0</v>
      </c>
      <c r="E17" s="24">
        <v>6850</v>
      </c>
      <c r="F17" s="24">
        <f>SUM(C17:E17)</f>
        <v>711587.96000000008</v>
      </c>
      <c r="G17" s="220"/>
      <c r="H17" s="220"/>
      <c r="I17" s="220"/>
      <c r="J17" s="220"/>
      <c r="K17" s="220"/>
      <c r="L17" s="220"/>
      <c r="M17" s="220"/>
    </row>
    <row r="18" spans="1:13" s="85" customFormat="1" x14ac:dyDescent="0.25">
      <c r="A18" s="38">
        <v>101148</v>
      </c>
      <c r="B18" s="75" t="s">
        <v>467</v>
      </c>
      <c r="C18" s="24">
        <v>297495.11</v>
      </c>
      <c r="D18" s="24">
        <v>0</v>
      </c>
      <c r="E18" s="24">
        <v>330650</v>
      </c>
      <c r="F18" s="24">
        <f>SUM(C18:E18)</f>
        <v>628145.11</v>
      </c>
      <c r="G18" s="220"/>
      <c r="H18" s="220"/>
      <c r="I18" s="220"/>
      <c r="J18" s="220"/>
      <c r="K18" s="220"/>
      <c r="L18" s="220"/>
      <c r="M18" s="220"/>
    </row>
    <row r="19" spans="1:13" s="85" customFormat="1" x14ac:dyDescent="0.25">
      <c r="A19" s="38">
        <v>100449</v>
      </c>
      <c r="B19" s="75" t="s">
        <v>657</v>
      </c>
      <c r="C19" s="24">
        <v>258034.89</v>
      </c>
      <c r="D19" s="24">
        <v>0</v>
      </c>
      <c r="E19" s="24">
        <v>250</v>
      </c>
      <c r="F19" s="24">
        <f t="shared" ref="F19:F45" si="1">SUM(C19:E19)</f>
        <v>258284.89</v>
      </c>
      <c r="G19" s="220"/>
      <c r="H19" s="220"/>
      <c r="I19" s="220"/>
      <c r="J19" s="220"/>
      <c r="K19" s="220"/>
      <c r="L19" s="220"/>
      <c r="M19" s="220"/>
    </row>
    <row r="20" spans="1:13" s="85" customFormat="1" x14ac:dyDescent="0.25">
      <c r="A20" s="38">
        <v>101203</v>
      </c>
      <c r="B20" s="75" t="s">
        <v>81</v>
      </c>
      <c r="C20" s="24">
        <v>0</v>
      </c>
      <c r="D20" s="24">
        <v>0</v>
      </c>
      <c r="E20" s="24">
        <v>121573.1</v>
      </c>
      <c r="F20" s="24">
        <f t="shared" si="1"/>
        <v>121573.1</v>
      </c>
      <c r="G20" s="220"/>
      <c r="H20" s="220"/>
      <c r="I20" s="220"/>
      <c r="J20" s="220"/>
      <c r="K20" s="220"/>
      <c r="L20" s="220"/>
      <c r="M20" s="220"/>
    </row>
    <row r="21" spans="1:13" s="85" customFormat="1" x14ac:dyDescent="0.25">
      <c r="A21" s="38">
        <v>101592</v>
      </c>
      <c r="B21" s="75" t="s">
        <v>665</v>
      </c>
      <c r="C21" s="24">
        <v>1376392.8900000001</v>
      </c>
      <c r="D21" s="24">
        <v>0</v>
      </c>
      <c r="E21" s="24">
        <v>840915</v>
      </c>
      <c r="F21" s="24">
        <f t="shared" si="1"/>
        <v>2217307.89</v>
      </c>
      <c r="G21" s="220"/>
      <c r="H21" s="220"/>
      <c r="I21" s="220"/>
      <c r="J21" s="220"/>
      <c r="K21" s="220"/>
      <c r="L21" s="220"/>
      <c r="M21" s="220"/>
    </row>
    <row r="22" spans="1:13" s="85" customFormat="1" x14ac:dyDescent="0.25">
      <c r="A22" s="38">
        <v>101405</v>
      </c>
      <c r="B22" s="75" t="s">
        <v>662</v>
      </c>
      <c r="C22" s="24">
        <v>0</v>
      </c>
      <c r="D22" s="24">
        <v>0</v>
      </c>
      <c r="E22" s="24">
        <v>-150000</v>
      </c>
      <c r="F22" s="24">
        <f t="shared" si="1"/>
        <v>-150000</v>
      </c>
      <c r="G22" s="220"/>
      <c r="H22" s="220"/>
      <c r="I22" s="220"/>
      <c r="J22" s="220"/>
      <c r="K22" s="220"/>
      <c r="L22" s="220"/>
      <c r="M22" s="220"/>
    </row>
    <row r="23" spans="1:13" s="85" customFormat="1" x14ac:dyDescent="0.25">
      <c r="A23" s="38">
        <v>101567</v>
      </c>
      <c r="B23" s="75" t="s">
        <v>663</v>
      </c>
      <c r="C23" s="24">
        <v>724760.5</v>
      </c>
      <c r="D23" s="24">
        <v>0</v>
      </c>
      <c r="E23" s="24">
        <v>145075</v>
      </c>
      <c r="F23" s="24">
        <f t="shared" si="1"/>
        <v>869835.5</v>
      </c>
      <c r="G23" s="220"/>
      <c r="H23" s="220"/>
      <c r="I23" s="220"/>
      <c r="J23" s="220"/>
      <c r="K23" s="220"/>
      <c r="L23" s="220"/>
      <c r="M23" s="220"/>
    </row>
    <row r="24" spans="1:13" s="85" customFormat="1" x14ac:dyDescent="0.25">
      <c r="A24" s="38">
        <v>101215</v>
      </c>
      <c r="B24" s="75" t="s">
        <v>83</v>
      </c>
      <c r="C24" s="24">
        <v>362892.62</v>
      </c>
      <c r="D24" s="24">
        <v>0</v>
      </c>
      <c r="E24" s="24">
        <v>150</v>
      </c>
      <c r="F24" s="24">
        <f t="shared" si="1"/>
        <v>363042.62</v>
      </c>
      <c r="G24" s="220"/>
      <c r="H24" s="220"/>
      <c r="I24" s="220"/>
      <c r="J24" s="220"/>
      <c r="K24" s="220"/>
      <c r="L24" s="220"/>
      <c r="M24" s="220"/>
    </row>
    <row r="25" spans="1:13" s="85" customFormat="1" x14ac:dyDescent="0.25">
      <c r="A25" s="38">
        <v>101362</v>
      </c>
      <c r="B25" s="75" t="s">
        <v>284</v>
      </c>
      <c r="C25" s="24">
        <v>0</v>
      </c>
      <c r="D25" s="24">
        <v>0</v>
      </c>
      <c r="E25" s="24">
        <v>250000</v>
      </c>
      <c r="F25" s="24">
        <f t="shared" si="1"/>
        <v>250000</v>
      </c>
      <c r="G25" s="220"/>
      <c r="H25" s="220"/>
      <c r="I25" s="220"/>
      <c r="J25" s="220"/>
      <c r="K25" s="220"/>
      <c r="L25" s="220"/>
      <c r="M25" s="220"/>
    </row>
    <row r="26" spans="1:13" s="85" customFormat="1" x14ac:dyDescent="0.25">
      <c r="A26" s="38">
        <v>101531</v>
      </c>
      <c r="B26" s="75" t="s">
        <v>443</v>
      </c>
      <c r="C26" s="24">
        <v>127295.64</v>
      </c>
      <c r="D26" s="24">
        <v>0</v>
      </c>
      <c r="E26" s="24">
        <v>44825</v>
      </c>
      <c r="F26" s="24">
        <f t="shared" si="1"/>
        <v>172120.64</v>
      </c>
      <c r="G26" s="220"/>
      <c r="H26" s="220"/>
      <c r="I26" s="220"/>
      <c r="J26" s="220"/>
      <c r="K26" s="220"/>
      <c r="L26" s="220"/>
      <c r="M26" s="220"/>
    </row>
    <row r="27" spans="1:13" s="85" customFormat="1" x14ac:dyDescent="0.25">
      <c r="A27" s="38">
        <v>101364</v>
      </c>
      <c r="B27" s="75" t="s">
        <v>444</v>
      </c>
      <c r="C27" s="24">
        <v>0</v>
      </c>
      <c r="D27" s="24">
        <v>0</v>
      </c>
      <c r="E27" s="24">
        <v>11250</v>
      </c>
      <c r="F27" s="24">
        <f t="shared" si="1"/>
        <v>11250</v>
      </c>
      <c r="G27" s="220"/>
      <c r="H27" s="220"/>
      <c r="I27" s="220"/>
      <c r="J27" s="220"/>
      <c r="K27" s="220"/>
      <c r="L27" s="220"/>
      <c r="M27" s="220"/>
    </row>
    <row r="28" spans="1:13" s="85" customFormat="1" x14ac:dyDescent="0.25">
      <c r="A28" s="38">
        <v>101577</v>
      </c>
      <c r="B28" s="75" t="s">
        <v>664</v>
      </c>
      <c r="C28" s="24">
        <v>72074.53</v>
      </c>
      <c r="D28" s="24">
        <v>0</v>
      </c>
      <c r="E28" s="24">
        <v>120</v>
      </c>
      <c r="F28" s="24">
        <f t="shared" si="1"/>
        <v>72194.53</v>
      </c>
      <c r="G28" s="220"/>
      <c r="H28" s="220"/>
      <c r="I28" s="220"/>
      <c r="J28" s="220"/>
      <c r="K28" s="220"/>
      <c r="L28" s="220"/>
      <c r="M28" s="220"/>
    </row>
    <row r="29" spans="1:13" s="85" customFormat="1" x14ac:dyDescent="0.25">
      <c r="A29" s="38">
        <v>101248</v>
      </c>
      <c r="B29" s="75" t="s">
        <v>658</v>
      </c>
      <c r="C29" s="24">
        <v>0</v>
      </c>
      <c r="D29" s="24">
        <v>0</v>
      </c>
      <c r="E29" s="24">
        <v>-961843</v>
      </c>
      <c r="F29" s="24">
        <f t="shared" si="1"/>
        <v>-961843</v>
      </c>
      <c r="G29" s="220"/>
      <c r="H29" s="220"/>
      <c r="I29" s="220"/>
      <c r="J29" s="220"/>
      <c r="K29" s="220"/>
      <c r="L29" s="220"/>
      <c r="M29" s="220"/>
    </row>
    <row r="30" spans="1:13" s="85" customFormat="1" x14ac:dyDescent="0.25">
      <c r="A30" s="38">
        <v>101417</v>
      </c>
      <c r="B30" s="75" t="s">
        <v>359</v>
      </c>
      <c r="C30" s="24">
        <v>0</v>
      </c>
      <c r="D30" s="24">
        <v>0</v>
      </c>
      <c r="E30" s="24">
        <v>57946</v>
      </c>
      <c r="F30" s="24">
        <f t="shared" si="1"/>
        <v>57946</v>
      </c>
      <c r="G30" s="220"/>
      <c r="H30" s="220"/>
      <c r="I30" s="220"/>
      <c r="J30" s="220"/>
      <c r="K30" s="220"/>
      <c r="L30" s="220"/>
      <c r="M30" s="220"/>
    </row>
    <row r="31" spans="1:13" s="85" customFormat="1" x14ac:dyDescent="0.25">
      <c r="A31" s="38">
        <v>101607</v>
      </c>
      <c r="B31" s="75" t="s">
        <v>666</v>
      </c>
      <c r="C31" s="24">
        <v>303367.56</v>
      </c>
      <c r="D31" s="24">
        <v>0</v>
      </c>
      <c r="E31" s="24">
        <v>1700</v>
      </c>
      <c r="F31" s="24">
        <f t="shared" si="1"/>
        <v>305067.56</v>
      </c>
      <c r="G31" s="220"/>
      <c r="H31" s="220"/>
      <c r="I31" s="220"/>
      <c r="J31" s="220"/>
      <c r="K31" s="220"/>
      <c r="L31" s="220"/>
      <c r="M31" s="220"/>
    </row>
    <row r="32" spans="1:13" s="85" customFormat="1" x14ac:dyDescent="0.25">
      <c r="A32" s="38">
        <v>101229</v>
      </c>
      <c r="B32" s="75" t="s">
        <v>417</v>
      </c>
      <c r="C32" s="24">
        <v>794713.53</v>
      </c>
      <c r="D32" s="24">
        <v>0</v>
      </c>
      <c r="E32" s="24">
        <v>382550</v>
      </c>
      <c r="F32" s="24">
        <f t="shared" si="1"/>
        <v>1177263.53</v>
      </c>
      <c r="G32" s="220"/>
      <c r="H32" s="220"/>
      <c r="I32" s="220"/>
      <c r="J32" s="220"/>
      <c r="K32" s="220"/>
      <c r="L32" s="220"/>
      <c r="M32" s="220"/>
    </row>
    <row r="33" spans="1:13" s="85" customFormat="1" x14ac:dyDescent="0.25">
      <c r="A33" s="38">
        <v>101228</v>
      </c>
      <c r="B33" s="75" t="s">
        <v>416</v>
      </c>
      <c r="C33" s="24">
        <v>0</v>
      </c>
      <c r="D33" s="24">
        <v>0</v>
      </c>
      <c r="E33" s="24">
        <v>-4386000</v>
      </c>
      <c r="F33" s="24">
        <f t="shared" si="1"/>
        <v>-4386000</v>
      </c>
      <c r="G33" s="220"/>
      <c r="H33" s="220"/>
      <c r="I33" s="220"/>
      <c r="J33" s="220"/>
      <c r="K33" s="220"/>
      <c r="L33" s="220"/>
      <c r="M33" s="220"/>
    </row>
    <row r="34" spans="1:13" s="85" customFormat="1" x14ac:dyDescent="0.25">
      <c r="A34" s="38">
        <v>101257</v>
      </c>
      <c r="B34" s="75" t="s">
        <v>659</v>
      </c>
      <c r="C34" s="24">
        <v>0</v>
      </c>
      <c r="D34" s="24">
        <v>0</v>
      </c>
      <c r="E34" s="24">
        <v>2761255</v>
      </c>
      <c r="F34" s="24">
        <f t="shared" si="1"/>
        <v>2761255</v>
      </c>
      <c r="G34" s="220"/>
      <c r="H34" s="220"/>
      <c r="I34" s="220"/>
      <c r="J34" s="220"/>
      <c r="K34" s="220"/>
      <c r="L34" s="220"/>
      <c r="M34" s="220"/>
    </row>
    <row r="35" spans="1:13" s="85" customFormat="1" x14ac:dyDescent="0.25">
      <c r="A35" s="38">
        <v>101546</v>
      </c>
      <c r="B35" s="75" t="s">
        <v>527</v>
      </c>
      <c r="C35" s="24">
        <v>827931.57000000007</v>
      </c>
      <c r="D35" s="24">
        <v>0</v>
      </c>
      <c r="E35" s="24">
        <v>950</v>
      </c>
      <c r="F35" s="24">
        <f t="shared" si="1"/>
        <v>828881.57000000007</v>
      </c>
      <c r="G35" s="220"/>
      <c r="H35" s="220"/>
      <c r="I35" s="220"/>
      <c r="J35" s="220"/>
      <c r="K35" s="220"/>
      <c r="L35" s="220"/>
      <c r="M35" s="220"/>
    </row>
    <row r="36" spans="1:13" s="85" customFormat="1" x14ac:dyDescent="0.25">
      <c r="A36" s="38">
        <v>100275</v>
      </c>
      <c r="B36" s="75" t="s">
        <v>25</v>
      </c>
      <c r="C36" s="24">
        <v>540569.1</v>
      </c>
      <c r="D36" s="24">
        <v>0</v>
      </c>
      <c r="E36" s="24">
        <v>119500</v>
      </c>
      <c r="F36" s="24">
        <f t="shared" si="1"/>
        <v>660069.1</v>
      </c>
      <c r="G36" s="220"/>
      <c r="H36" s="220"/>
      <c r="I36" s="220"/>
      <c r="J36" s="220"/>
      <c r="K36" s="220"/>
      <c r="L36" s="220"/>
      <c r="M36" s="220"/>
    </row>
    <row r="37" spans="1:13" s="85" customFormat="1" x14ac:dyDescent="0.25">
      <c r="A37" s="38">
        <v>101379</v>
      </c>
      <c r="B37" s="75" t="s">
        <v>407</v>
      </c>
      <c r="C37" s="24">
        <v>209080.91999999998</v>
      </c>
      <c r="D37" s="24">
        <v>0</v>
      </c>
      <c r="E37" s="24">
        <v>149700</v>
      </c>
      <c r="F37" s="24">
        <f t="shared" si="1"/>
        <v>358780.92</v>
      </c>
      <c r="G37" s="220"/>
      <c r="H37" s="220"/>
      <c r="I37" s="220"/>
      <c r="J37" s="220"/>
      <c r="K37" s="220"/>
      <c r="L37" s="220"/>
      <c r="M37" s="220"/>
    </row>
    <row r="38" spans="1:13" s="85" customFormat="1" x14ac:dyDescent="0.25">
      <c r="A38" s="38">
        <v>101254</v>
      </c>
      <c r="B38" s="75" t="s">
        <v>92</v>
      </c>
      <c r="C38" s="24">
        <v>0</v>
      </c>
      <c r="D38" s="24">
        <v>0</v>
      </c>
      <c r="E38" s="24">
        <v>1383980</v>
      </c>
      <c r="F38" s="24">
        <f t="shared" si="1"/>
        <v>1383980</v>
      </c>
      <c r="G38" s="220"/>
      <c r="H38" s="220"/>
      <c r="I38" s="220"/>
      <c r="J38" s="220"/>
      <c r="K38" s="220"/>
      <c r="L38" s="220"/>
      <c r="M38" s="220"/>
    </row>
    <row r="39" spans="1:13" s="85" customFormat="1" x14ac:dyDescent="0.25">
      <c r="A39" s="38">
        <v>101334</v>
      </c>
      <c r="B39" s="75" t="s">
        <v>528</v>
      </c>
      <c r="C39" s="24">
        <v>2140341.46</v>
      </c>
      <c r="D39" s="24">
        <v>23500</v>
      </c>
      <c r="E39" s="24">
        <v>249370</v>
      </c>
      <c r="F39" s="24">
        <f t="shared" si="1"/>
        <v>2413211.46</v>
      </c>
      <c r="G39" s="220"/>
      <c r="H39" s="220"/>
      <c r="I39" s="220"/>
      <c r="J39" s="220"/>
      <c r="K39" s="220"/>
      <c r="L39" s="220"/>
      <c r="M39" s="220"/>
    </row>
    <row r="40" spans="1:13" s="85" customFormat="1" x14ac:dyDescent="0.25">
      <c r="A40" s="38">
        <v>101333</v>
      </c>
      <c r="B40" s="75" t="s">
        <v>529</v>
      </c>
      <c r="C40" s="24">
        <v>252097.84</v>
      </c>
      <c r="D40" s="24">
        <v>0</v>
      </c>
      <c r="E40" s="24">
        <v>914935</v>
      </c>
      <c r="F40" s="24">
        <f t="shared" si="1"/>
        <v>1167032.8400000001</v>
      </c>
      <c r="G40" s="220"/>
      <c r="H40" s="220"/>
      <c r="I40" s="220"/>
      <c r="J40" s="220"/>
      <c r="K40" s="220"/>
      <c r="L40" s="220"/>
      <c r="M40" s="220"/>
    </row>
    <row r="41" spans="1:13" s="85" customFormat="1" x14ac:dyDescent="0.25">
      <c r="A41" s="38">
        <v>101267</v>
      </c>
      <c r="B41" s="75" t="s">
        <v>94</v>
      </c>
      <c r="C41" s="24">
        <v>0</v>
      </c>
      <c r="D41" s="24">
        <v>0</v>
      </c>
      <c r="E41" s="24">
        <v>275000</v>
      </c>
      <c r="F41" s="24">
        <f t="shared" si="1"/>
        <v>275000</v>
      </c>
      <c r="G41" s="220"/>
      <c r="H41" s="220"/>
      <c r="I41" s="220"/>
      <c r="J41" s="220"/>
      <c r="K41" s="220"/>
      <c r="L41" s="220"/>
      <c r="M41" s="220"/>
    </row>
    <row r="42" spans="1:13" s="85" customFormat="1" x14ac:dyDescent="0.25">
      <c r="A42" s="38">
        <v>101357</v>
      </c>
      <c r="B42" s="75" t="s">
        <v>530</v>
      </c>
      <c r="C42" s="24">
        <v>0</v>
      </c>
      <c r="D42" s="24">
        <v>0</v>
      </c>
      <c r="E42" s="24">
        <v>2869.45</v>
      </c>
      <c r="F42" s="24">
        <f t="shared" si="1"/>
        <v>2869.45</v>
      </c>
      <c r="G42" s="220"/>
      <c r="H42" s="220"/>
      <c r="I42" s="220"/>
      <c r="J42" s="220"/>
      <c r="K42" s="220"/>
      <c r="L42" s="220"/>
      <c r="M42" s="220"/>
    </row>
    <row r="43" spans="1:13" s="85" customFormat="1" x14ac:dyDescent="0.25">
      <c r="A43" s="38">
        <v>101260</v>
      </c>
      <c r="B43" s="75" t="s">
        <v>531</v>
      </c>
      <c r="C43" s="24">
        <v>0</v>
      </c>
      <c r="D43" s="24">
        <v>0</v>
      </c>
      <c r="E43" s="24">
        <v>-1960000</v>
      </c>
      <c r="F43" s="24">
        <f t="shared" si="1"/>
        <v>-1960000</v>
      </c>
      <c r="G43" s="220"/>
      <c r="H43" s="220"/>
      <c r="I43" s="220"/>
      <c r="J43" s="220"/>
      <c r="K43" s="220"/>
      <c r="L43" s="220"/>
      <c r="M43" s="220"/>
    </row>
    <row r="44" spans="1:13" s="85" customFormat="1" x14ac:dyDescent="0.25">
      <c r="A44" s="38">
        <v>101258</v>
      </c>
      <c r="B44" s="75" t="s">
        <v>418</v>
      </c>
      <c r="C44" s="24">
        <v>534759.73</v>
      </c>
      <c r="D44" s="24">
        <v>0</v>
      </c>
      <c r="E44" s="24">
        <v>266900</v>
      </c>
      <c r="F44" s="24">
        <f t="shared" si="1"/>
        <v>801659.73</v>
      </c>
      <c r="G44" s="220"/>
      <c r="H44" s="220"/>
      <c r="I44" s="220"/>
      <c r="J44" s="220"/>
      <c r="K44" s="220"/>
      <c r="L44" s="220"/>
      <c r="M44" s="220"/>
    </row>
    <row r="45" spans="1:13" s="85" customFormat="1" ht="17.25" x14ac:dyDescent="0.4">
      <c r="A45" s="38">
        <v>101200</v>
      </c>
      <c r="B45" s="75" t="s">
        <v>24</v>
      </c>
      <c r="C45" s="27">
        <v>664329.87</v>
      </c>
      <c r="D45" s="27">
        <v>20000</v>
      </c>
      <c r="E45" s="27">
        <v>99607.039999999994</v>
      </c>
      <c r="F45" s="27">
        <f t="shared" si="1"/>
        <v>783936.91</v>
      </c>
      <c r="G45" s="220"/>
      <c r="H45" s="220"/>
      <c r="I45" s="220"/>
      <c r="J45" s="220"/>
      <c r="K45" s="220"/>
      <c r="L45" s="220"/>
      <c r="M45" s="220"/>
    </row>
    <row r="46" spans="1:13" s="85" customFormat="1" ht="17.25" x14ac:dyDescent="0.4">
      <c r="A46" s="7" t="s">
        <v>192</v>
      </c>
      <c r="B46" s="19"/>
      <c r="C46" s="32">
        <f>SUM(C9:C45)</f>
        <v>12576535.659999998</v>
      </c>
      <c r="D46" s="32">
        <f>SUM(D9:D45)</f>
        <v>55000</v>
      </c>
      <c r="E46" s="32">
        <f>SUM(E9:E45)</f>
        <v>4862781.3900000006</v>
      </c>
      <c r="F46" s="32">
        <f>SUM(F9:F45)</f>
        <v>17494317.049999997</v>
      </c>
      <c r="G46" s="218"/>
    </row>
    <row r="47" spans="1:13" s="85" customFormat="1" x14ac:dyDescent="0.25">
      <c r="A47" s="30"/>
      <c r="B47" s="30"/>
      <c r="C47" s="24"/>
      <c r="D47" s="24"/>
      <c r="E47" s="24"/>
      <c r="F47" s="24"/>
      <c r="G47" s="218"/>
    </row>
    <row r="48" spans="1:13" ht="36.6" customHeight="1" x14ac:dyDescent="0.25">
      <c r="A48" s="321" t="s">
        <v>384</v>
      </c>
      <c r="B48" s="321"/>
      <c r="C48" s="321"/>
      <c r="D48" s="321"/>
      <c r="E48" s="321"/>
      <c r="F48" s="321"/>
      <c r="G48" s="154"/>
      <c r="H48" s="85"/>
    </row>
    <row r="49" spans="1:7" x14ac:dyDescent="0.25">
      <c r="A49" s="75" t="s">
        <v>547</v>
      </c>
    </row>
    <row r="50" spans="1:7" x14ac:dyDescent="0.25">
      <c r="G50" s="160"/>
    </row>
  </sheetData>
  <sortState ref="A9:E45">
    <sortCondition ref="B9:B45"/>
  </sortState>
  <mergeCells count="1">
    <mergeCell ref="A48:F48"/>
  </mergeCells>
  <phoneticPr fontId="23" type="noConversion"/>
  <pageMargins left="0.75" right="0.75" top="0.68" bottom="0.76" header="0.5" footer="0.5"/>
  <pageSetup scale="74" orientation="landscape" r:id="rId1"/>
  <headerFooter alignWithMargins="0">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39997558519241921"/>
    <pageSetUpPr fitToPage="1"/>
  </sheetPr>
  <dimension ref="A1:L32"/>
  <sheetViews>
    <sheetView topLeftCell="A4" zoomScale="78" zoomScaleNormal="78" workbookViewId="0">
      <selection activeCell="N42" sqref="N42"/>
    </sheetView>
  </sheetViews>
  <sheetFormatPr defaultColWidth="9.140625" defaultRowHeight="15" x14ac:dyDescent="0.25"/>
  <cols>
    <col min="1" max="1" width="8.7109375" style="7" bestFit="1" customWidth="1"/>
    <col min="2" max="2" width="42.5703125" style="19" customWidth="1"/>
    <col min="3" max="3" width="25.140625" style="24" bestFit="1" customWidth="1"/>
    <col min="4" max="4" width="18.7109375" style="24" customWidth="1"/>
    <col min="5" max="5" width="24.85546875" style="24" customWidth="1"/>
    <col min="6" max="6" width="18.7109375" style="24" customWidth="1"/>
    <col min="7" max="7" width="18.28515625" style="19" customWidth="1"/>
    <col min="8" max="16384" width="9.140625" style="19"/>
  </cols>
  <sheetData>
    <row r="1" spans="1:12" x14ac:dyDescent="0.25">
      <c r="A1" s="7" t="s">
        <v>209</v>
      </c>
      <c r="F1" s="179"/>
      <c r="G1" s="3"/>
      <c r="H1" s="19" t="s">
        <v>570</v>
      </c>
    </row>
    <row r="2" spans="1:12" x14ac:dyDescent="0.25">
      <c r="A2" s="7" t="s">
        <v>261</v>
      </c>
      <c r="E2" s="180"/>
      <c r="F2" s="19"/>
      <c r="G2" s="85"/>
      <c r="H2" s="19" t="s">
        <v>571</v>
      </c>
    </row>
    <row r="3" spans="1:12" x14ac:dyDescent="0.25">
      <c r="A3" s="7" t="s">
        <v>198</v>
      </c>
      <c r="F3" s="19"/>
      <c r="G3" s="85"/>
      <c r="H3" s="19" t="s">
        <v>572</v>
      </c>
    </row>
    <row r="4" spans="1:12" x14ac:dyDescent="0.25">
      <c r="A4" s="75" t="s">
        <v>266</v>
      </c>
    </row>
    <row r="5" spans="1:12" x14ac:dyDescent="0.25">
      <c r="A5" s="75" t="s">
        <v>590</v>
      </c>
    </row>
    <row r="8" spans="1:12" ht="17.25" x14ac:dyDescent="0.4">
      <c r="A8" s="124" t="s">
        <v>164</v>
      </c>
      <c r="B8" s="125" t="s">
        <v>193</v>
      </c>
      <c r="C8" s="126" t="s">
        <v>127</v>
      </c>
      <c r="D8" s="126" t="s">
        <v>310</v>
      </c>
      <c r="E8" s="126" t="s">
        <v>128</v>
      </c>
      <c r="F8" s="127" t="s">
        <v>192</v>
      </c>
    </row>
    <row r="9" spans="1:12" s="85" customFormat="1" x14ac:dyDescent="0.25">
      <c r="A9" s="38">
        <v>101550</v>
      </c>
      <c r="B9" s="75" t="s">
        <v>462</v>
      </c>
      <c r="C9" s="234">
        <v>406528</v>
      </c>
      <c r="D9" s="234">
        <v>0</v>
      </c>
      <c r="E9" s="234">
        <v>0</v>
      </c>
      <c r="F9" s="24">
        <f>SUM(C9:E9)</f>
        <v>406528</v>
      </c>
      <c r="H9" s="220"/>
      <c r="I9" s="220"/>
      <c r="J9" s="220"/>
      <c r="K9" s="220"/>
      <c r="L9" s="220"/>
    </row>
    <row r="10" spans="1:12" x14ac:dyDescent="0.25">
      <c r="A10" s="38">
        <v>101116</v>
      </c>
      <c r="B10" s="75" t="s">
        <v>464</v>
      </c>
      <c r="C10" s="24">
        <v>180694</v>
      </c>
      <c r="D10" s="24">
        <v>0</v>
      </c>
      <c r="E10" s="24">
        <v>0</v>
      </c>
      <c r="F10" s="24">
        <f t="shared" ref="F10:F15" si="0">SUM(C10:E10)</f>
        <v>180694</v>
      </c>
      <c r="G10" s="85"/>
      <c r="H10" s="220"/>
      <c r="I10" s="220"/>
      <c r="J10" s="220"/>
      <c r="K10" s="220"/>
      <c r="L10" s="220"/>
    </row>
    <row r="11" spans="1:12" x14ac:dyDescent="0.25">
      <c r="A11" s="38">
        <v>101328</v>
      </c>
      <c r="B11" s="75" t="s">
        <v>285</v>
      </c>
      <c r="C11" s="24">
        <v>370025</v>
      </c>
      <c r="D11" s="24">
        <v>0</v>
      </c>
      <c r="E11" s="24">
        <v>0</v>
      </c>
      <c r="F11" s="24">
        <f t="shared" si="0"/>
        <v>370025</v>
      </c>
      <c r="G11" s="85"/>
      <c r="H11" s="220"/>
      <c r="I11" s="220"/>
      <c r="J11" s="220"/>
      <c r="K11" s="220"/>
      <c r="L11" s="220"/>
    </row>
    <row r="12" spans="1:12" s="85" customFormat="1" x14ac:dyDescent="0.25">
      <c r="A12" s="38">
        <v>101331</v>
      </c>
      <c r="B12" s="75" t="s">
        <v>286</v>
      </c>
      <c r="C12" s="24">
        <v>522582</v>
      </c>
      <c r="D12" s="24">
        <v>0</v>
      </c>
      <c r="E12" s="24">
        <v>0</v>
      </c>
      <c r="F12" s="24">
        <f t="shared" si="0"/>
        <v>522582</v>
      </c>
      <c r="H12" s="220"/>
      <c r="I12" s="220"/>
      <c r="J12" s="220"/>
      <c r="K12" s="220"/>
      <c r="L12" s="220"/>
    </row>
    <row r="13" spans="1:12" s="85" customFormat="1" x14ac:dyDescent="0.25">
      <c r="A13" s="38">
        <v>101549</v>
      </c>
      <c r="B13" s="75" t="s">
        <v>463</v>
      </c>
      <c r="C13" s="24">
        <v>298022</v>
      </c>
      <c r="D13" s="24">
        <v>0</v>
      </c>
      <c r="E13" s="24">
        <v>0</v>
      </c>
      <c r="F13" s="24">
        <f t="shared" si="0"/>
        <v>298022</v>
      </c>
      <c r="H13" s="220"/>
      <c r="I13" s="220"/>
      <c r="J13" s="220"/>
      <c r="K13" s="220"/>
      <c r="L13" s="220"/>
    </row>
    <row r="14" spans="1:12" s="85" customFormat="1" x14ac:dyDescent="0.25">
      <c r="A14" s="38">
        <v>100263</v>
      </c>
      <c r="B14" s="75" t="s">
        <v>22</v>
      </c>
      <c r="C14" s="24">
        <v>808157</v>
      </c>
      <c r="D14" s="24">
        <v>0</v>
      </c>
      <c r="E14" s="24">
        <v>0</v>
      </c>
      <c r="F14" s="24">
        <f t="shared" si="0"/>
        <v>808157</v>
      </c>
      <c r="H14" s="220"/>
      <c r="I14" s="220"/>
      <c r="J14" s="220"/>
      <c r="K14" s="220"/>
      <c r="L14" s="220"/>
    </row>
    <row r="15" spans="1:12" s="85" customFormat="1" x14ac:dyDescent="0.25">
      <c r="A15" s="38">
        <v>101329</v>
      </c>
      <c r="B15" s="75" t="s">
        <v>287</v>
      </c>
      <c r="C15" s="24">
        <v>226230</v>
      </c>
      <c r="D15" s="24">
        <v>0</v>
      </c>
      <c r="E15" s="24">
        <v>0</v>
      </c>
      <c r="F15" s="24">
        <f t="shared" si="0"/>
        <v>226230</v>
      </c>
      <c r="H15" s="220"/>
      <c r="I15" s="220"/>
      <c r="J15" s="220"/>
      <c r="K15" s="220"/>
      <c r="L15" s="220"/>
    </row>
    <row r="16" spans="1:12" s="85" customFormat="1" x14ac:dyDescent="0.25">
      <c r="A16" s="38">
        <v>101323</v>
      </c>
      <c r="B16" s="75" t="s">
        <v>133</v>
      </c>
      <c r="C16" s="24">
        <v>150161.4</v>
      </c>
      <c r="D16" s="24">
        <v>0</v>
      </c>
      <c r="E16" s="24">
        <v>0</v>
      </c>
      <c r="F16" s="24">
        <f t="shared" ref="F16:F26" si="1">SUM(C16:E16)</f>
        <v>150161.4</v>
      </c>
      <c r="H16" s="220"/>
      <c r="I16" s="220"/>
      <c r="J16" s="220"/>
      <c r="K16" s="220"/>
      <c r="L16" s="220"/>
    </row>
    <row r="17" spans="1:12" s="85" customFormat="1" x14ac:dyDescent="0.25">
      <c r="A17" s="38">
        <v>101290</v>
      </c>
      <c r="B17" s="75" t="s">
        <v>130</v>
      </c>
      <c r="C17" s="24">
        <v>462535</v>
      </c>
      <c r="D17" s="24">
        <v>0</v>
      </c>
      <c r="E17" s="24">
        <v>0</v>
      </c>
      <c r="F17" s="24">
        <f t="shared" si="1"/>
        <v>462535</v>
      </c>
      <c r="H17" s="220"/>
      <c r="I17" s="220"/>
      <c r="J17" s="220"/>
      <c r="K17" s="220"/>
      <c r="L17" s="220"/>
    </row>
    <row r="18" spans="1:12" s="85" customFormat="1" x14ac:dyDescent="0.25">
      <c r="A18" s="38">
        <v>101327</v>
      </c>
      <c r="B18" s="75" t="s">
        <v>136</v>
      </c>
      <c r="C18" s="24">
        <v>992522.78999999992</v>
      </c>
      <c r="D18" s="24">
        <v>0</v>
      </c>
      <c r="E18" s="24">
        <v>0</v>
      </c>
      <c r="F18" s="24">
        <f t="shared" si="1"/>
        <v>992522.78999999992</v>
      </c>
      <c r="H18" s="220"/>
      <c r="I18" s="220"/>
      <c r="J18" s="220"/>
      <c r="K18" s="220"/>
      <c r="L18" s="220"/>
    </row>
    <row r="19" spans="1:12" s="85" customFormat="1" x14ac:dyDescent="0.25">
      <c r="A19" s="38">
        <v>101609</v>
      </c>
      <c r="B19" s="75" t="s">
        <v>669</v>
      </c>
      <c r="C19" s="24">
        <v>266388.8</v>
      </c>
      <c r="D19" s="24">
        <v>0</v>
      </c>
      <c r="E19" s="24">
        <v>0</v>
      </c>
      <c r="F19" s="24">
        <f t="shared" si="1"/>
        <v>266388.8</v>
      </c>
      <c r="H19" s="220"/>
      <c r="I19" s="220"/>
      <c r="J19" s="220"/>
      <c r="K19" s="220"/>
      <c r="L19" s="220"/>
    </row>
    <row r="20" spans="1:12" s="85" customFormat="1" x14ac:dyDescent="0.25">
      <c r="A20" s="38">
        <v>101324</v>
      </c>
      <c r="B20" s="75" t="s">
        <v>668</v>
      </c>
      <c r="C20" s="24">
        <v>290388.8</v>
      </c>
      <c r="D20" s="24">
        <v>0</v>
      </c>
      <c r="E20" s="24">
        <v>0</v>
      </c>
      <c r="F20" s="24">
        <f t="shared" si="1"/>
        <v>290388.8</v>
      </c>
      <c r="H20" s="220"/>
      <c r="I20" s="220"/>
      <c r="J20" s="220"/>
      <c r="K20" s="220"/>
      <c r="L20" s="220"/>
    </row>
    <row r="21" spans="1:12" s="85" customFormat="1" x14ac:dyDescent="0.25">
      <c r="A21" s="38">
        <v>101326</v>
      </c>
      <c r="B21" s="75" t="s">
        <v>135</v>
      </c>
      <c r="C21" s="24">
        <v>11000</v>
      </c>
      <c r="D21" s="24">
        <v>0</v>
      </c>
      <c r="E21" s="24">
        <v>0</v>
      </c>
      <c r="F21" s="24">
        <f t="shared" si="1"/>
        <v>11000</v>
      </c>
      <c r="H21" s="220"/>
      <c r="I21" s="220"/>
      <c r="J21" s="220"/>
      <c r="K21" s="220"/>
      <c r="L21" s="220"/>
    </row>
    <row r="22" spans="1:12" x14ac:dyDescent="0.25">
      <c r="A22" s="38">
        <v>101330</v>
      </c>
      <c r="B22" s="7" t="s">
        <v>288</v>
      </c>
      <c r="C22" s="24">
        <v>477510</v>
      </c>
      <c r="D22" s="24">
        <v>0</v>
      </c>
      <c r="E22" s="24">
        <v>0</v>
      </c>
      <c r="F22" s="24">
        <f t="shared" si="1"/>
        <v>477510</v>
      </c>
      <c r="G22" s="85"/>
      <c r="H22" s="220"/>
      <c r="I22" s="220"/>
      <c r="J22" s="220"/>
      <c r="K22" s="220"/>
      <c r="L22" s="220"/>
    </row>
    <row r="23" spans="1:12" s="85" customFormat="1" x14ac:dyDescent="0.25">
      <c r="A23" s="38">
        <v>101455</v>
      </c>
      <c r="B23" s="75" t="s">
        <v>427</v>
      </c>
      <c r="C23" s="24">
        <v>342583.1</v>
      </c>
      <c r="D23" s="24">
        <v>0</v>
      </c>
      <c r="E23" s="24">
        <v>0</v>
      </c>
      <c r="F23" s="24">
        <f>SUM(C23:E23)</f>
        <v>342583.1</v>
      </c>
      <c r="H23" s="220"/>
      <c r="I23" s="220"/>
      <c r="J23" s="220"/>
      <c r="K23" s="220"/>
      <c r="L23" s="220"/>
    </row>
    <row r="24" spans="1:12" s="85" customFormat="1" x14ac:dyDescent="0.25">
      <c r="A24" s="38">
        <v>101322</v>
      </c>
      <c r="B24" s="75" t="s">
        <v>667</v>
      </c>
      <c r="C24" s="24">
        <v>236100</v>
      </c>
      <c r="D24" s="24">
        <v>0</v>
      </c>
      <c r="E24" s="24">
        <v>0</v>
      </c>
      <c r="F24" s="24">
        <f t="shared" si="1"/>
        <v>236100</v>
      </c>
      <c r="H24" s="220"/>
      <c r="I24" s="220"/>
      <c r="J24" s="220"/>
      <c r="K24" s="220"/>
      <c r="L24" s="220"/>
    </row>
    <row r="25" spans="1:12" x14ac:dyDescent="0.25">
      <c r="A25" s="38">
        <v>101299</v>
      </c>
      <c r="B25" s="7" t="s">
        <v>21</v>
      </c>
      <c r="C25" s="24">
        <v>831685</v>
      </c>
      <c r="D25" s="24">
        <v>0</v>
      </c>
      <c r="E25" s="24">
        <v>112212</v>
      </c>
      <c r="F25" s="24">
        <f t="shared" si="1"/>
        <v>943897</v>
      </c>
      <c r="G25" s="85"/>
      <c r="H25" s="220"/>
      <c r="I25" s="220"/>
      <c r="J25" s="220"/>
      <c r="K25" s="220"/>
      <c r="L25" s="220"/>
    </row>
    <row r="26" spans="1:12" s="85" customFormat="1" ht="17.25" x14ac:dyDescent="0.4">
      <c r="A26" s="38">
        <v>101325</v>
      </c>
      <c r="B26" s="75" t="s">
        <v>134</v>
      </c>
      <c r="C26" s="27">
        <v>32252</v>
      </c>
      <c r="D26" s="27">
        <v>0</v>
      </c>
      <c r="E26" s="27">
        <v>0</v>
      </c>
      <c r="F26" s="27">
        <f t="shared" si="1"/>
        <v>32252</v>
      </c>
      <c r="H26" s="220"/>
      <c r="I26" s="220"/>
      <c r="J26" s="220"/>
      <c r="K26" s="220"/>
      <c r="L26" s="220"/>
    </row>
    <row r="27" spans="1:12" ht="17.25" x14ac:dyDescent="0.4">
      <c r="A27" s="7" t="s">
        <v>192</v>
      </c>
      <c r="C27" s="27">
        <f>SUM(C9:C26)</f>
        <v>6905364.8899999987</v>
      </c>
      <c r="D27" s="27">
        <f>SUM(D9:D26)</f>
        <v>0</v>
      </c>
      <c r="E27" s="27">
        <f>SUM(E9:E26)</f>
        <v>112212</v>
      </c>
      <c r="F27" s="27">
        <f>SUM(F9:F26)</f>
        <v>7017576.8899999987</v>
      </c>
      <c r="G27" s="218"/>
      <c r="H27" s="85"/>
    </row>
    <row r="28" spans="1:12" s="85" customFormat="1" ht="17.25" x14ac:dyDescent="0.4">
      <c r="A28" s="75"/>
      <c r="C28" s="27"/>
      <c r="D28" s="27"/>
      <c r="E28" s="27"/>
      <c r="F28" s="27"/>
      <c r="G28" s="216"/>
    </row>
    <row r="29" spans="1:12" s="85" customFormat="1" ht="17.25" x14ac:dyDescent="0.4">
      <c r="A29" s="75"/>
      <c r="C29" s="27"/>
      <c r="D29" s="27"/>
      <c r="E29" s="27"/>
      <c r="F29" s="27"/>
      <c r="G29" s="216"/>
    </row>
    <row r="30" spans="1:12" s="85" customFormat="1" x14ac:dyDescent="0.25">
      <c r="A30" s="174"/>
      <c r="B30" s="28"/>
      <c r="C30" s="175"/>
      <c r="D30" s="175"/>
      <c r="E30" s="175"/>
      <c r="F30" s="24"/>
      <c r="G30" s="19"/>
    </row>
    <row r="31" spans="1:12" ht="35.25" customHeight="1" x14ac:dyDescent="0.25">
      <c r="A31" s="321" t="s">
        <v>384</v>
      </c>
      <c r="B31" s="321"/>
      <c r="C31" s="321"/>
      <c r="D31" s="321"/>
      <c r="E31" s="321"/>
      <c r="F31" s="321"/>
      <c r="G31" s="85"/>
    </row>
    <row r="32" spans="1:12" ht="15.95" customHeight="1" x14ac:dyDescent="0.25">
      <c r="A32" s="75" t="s">
        <v>547</v>
      </c>
      <c r="B32" s="85"/>
    </row>
  </sheetData>
  <sortState ref="A9:E26">
    <sortCondition ref="B9:B26"/>
  </sortState>
  <mergeCells count="1">
    <mergeCell ref="A31:F31"/>
  </mergeCells>
  <phoneticPr fontId="23" type="noConversion"/>
  <pageMargins left="0.75" right="0.75" top="0.83" bottom="1" header="0.5" footer="0.5"/>
  <pageSetup scale="89" orientation="landscape" r:id="rId1"/>
  <headerFooter alignWithMargins="0">
    <oddFoote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39997558519241921"/>
    <pageSetUpPr fitToPage="1"/>
  </sheetPr>
  <dimension ref="A1:I20"/>
  <sheetViews>
    <sheetView topLeftCell="C1" zoomScaleNormal="100" workbookViewId="0">
      <selection activeCell="N28" sqref="N28"/>
    </sheetView>
  </sheetViews>
  <sheetFormatPr defaultColWidth="9.140625" defaultRowHeight="15" x14ac:dyDescent="0.25"/>
  <cols>
    <col min="1" max="1" width="8.7109375" style="7" bestFit="1" customWidth="1"/>
    <col min="2" max="2" width="44" style="19" bestFit="1" customWidth="1"/>
    <col min="3" max="3" width="25.140625" style="24" bestFit="1" customWidth="1"/>
    <col min="4" max="4" width="18.7109375" style="24" customWidth="1"/>
    <col min="5" max="5" width="25.5703125" style="24" customWidth="1"/>
    <col min="6" max="6" width="18.7109375" style="24" customWidth="1"/>
    <col min="7" max="7" width="17.5703125" style="19" customWidth="1"/>
    <col min="8" max="8" width="11.28515625" style="19" bestFit="1" customWidth="1"/>
    <col min="9" max="16384" width="9.140625" style="19"/>
  </cols>
  <sheetData>
    <row r="1" spans="1:9" x14ac:dyDescent="0.25">
      <c r="A1" s="7" t="s">
        <v>209</v>
      </c>
      <c r="F1" s="179"/>
      <c r="G1" s="3"/>
    </row>
    <row r="2" spans="1:9" x14ac:dyDescent="0.25">
      <c r="A2" s="7" t="s">
        <v>261</v>
      </c>
      <c r="E2" s="180"/>
      <c r="F2" s="19"/>
      <c r="G2" s="85"/>
    </row>
    <row r="3" spans="1:9" x14ac:dyDescent="0.25">
      <c r="A3" s="7" t="s">
        <v>198</v>
      </c>
      <c r="F3" s="19"/>
      <c r="G3" s="85"/>
    </row>
    <row r="4" spans="1:9" x14ac:dyDescent="0.25">
      <c r="A4" s="75" t="s">
        <v>432</v>
      </c>
    </row>
    <row r="5" spans="1:9" x14ac:dyDescent="0.25">
      <c r="A5" s="75" t="s">
        <v>590</v>
      </c>
    </row>
    <row r="8" spans="1:9" ht="17.25" x14ac:dyDescent="0.4">
      <c r="A8" s="124" t="s">
        <v>164</v>
      </c>
      <c r="B8" s="125" t="s">
        <v>193</v>
      </c>
      <c r="C8" s="126" t="s">
        <v>127</v>
      </c>
      <c r="D8" s="126" t="s">
        <v>310</v>
      </c>
      <c r="E8" s="126" t="s">
        <v>128</v>
      </c>
      <c r="F8" s="127" t="s">
        <v>192</v>
      </c>
      <c r="G8" s="85"/>
    </row>
    <row r="9" spans="1:9" s="85" customFormat="1" x14ac:dyDescent="0.25">
      <c r="A9" s="38">
        <v>101207</v>
      </c>
      <c r="B9" s="85" t="s">
        <v>283</v>
      </c>
      <c r="C9" s="234">
        <v>0</v>
      </c>
      <c r="D9" s="234">
        <v>0</v>
      </c>
      <c r="E9" s="234">
        <v>4353103</v>
      </c>
      <c r="F9" s="24">
        <f t="shared" ref="F9:F15" si="0">SUM(C9:E9)</f>
        <v>4353103</v>
      </c>
      <c r="G9" s="220"/>
    </row>
    <row r="10" spans="1:9" s="85" customFormat="1" x14ac:dyDescent="0.25">
      <c r="A10" s="38">
        <v>101593</v>
      </c>
      <c r="B10" s="85" t="s">
        <v>671</v>
      </c>
      <c r="C10" s="24">
        <v>0</v>
      </c>
      <c r="D10" s="24">
        <v>0</v>
      </c>
      <c r="E10" s="24">
        <v>-560000</v>
      </c>
      <c r="F10" s="24">
        <f t="shared" si="0"/>
        <v>-560000</v>
      </c>
      <c r="G10" s="220"/>
    </row>
    <row r="11" spans="1:9" s="85" customFormat="1" x14ac:dyDescent="0.25">
      <c r="A11" s="38">
        <v>100299</v>
      </c>
      <c r="B11" s="85" t="s">
        <v>32</v>
      </c>
      <c r="C11" s="24">
        <v>210775</v>
      </c>
      <c r="D11" s="24">
        <v>0</v>
      </c>
      <c r="E11" s="24">
        <v>60793.21</v>
      </c>
      <c r="F11" s="24">
        <f t="shared" si="0"/>
        <v>271568.21000000002</v>
      </c>
      <c r="G11" s="220"/>
    </row>
    <row r="12" spans="1:9" s="85" customFormat="1" x14ac:dyDescent="0.25">
      <c r="A12" s="38">
        <v>101089</v>
      </c>
      <c r="B12" s="85" t="s">
        <v>532</v>
      </c>
      <c r="C12" s="24">
        <v>584553.46</v>
      </c>
      <c r="D12" s="24">
        <v>0</v>
      </c>
      <c r="E12" s="24">
        <v>181239.74</v>
      </c>
      <c r="F12" s="24">
        <f t="shared" si="0"/>
        <v>765793.2</v>
      </c>
      <c r="G12" s="220"/>
    </row>
    <row r="13" spans="1:9" s="85" customFormat="1" x14ac:dyDescent="0.25">
      <c r="A13" s="38">
        <v>101371</v>
      </c>
      <c r="B13" s="85" t="s">
        <v>670</v>
      </c>
      <c r="C13" s="24">
        <v>0</v>
      </c>
      <c r="D13" s="24">
        <v>0</v>
      </c>
      <c r="E13" s="24">
        <v>943572</v>
      </c>
      <c r="F13" s="24">
        <f t="shared" si="0"/>
        <v>943572</v>
      </c>
      <c r="G13" s="220"/>
    </row>
    <row r="14" spans="1:9" x14ac:dyDescent="0.25">
      <c r="A14" s="38">
        <v>101471</v>
      </c>
      <c r="B14" s="85" t="s">
        <v>421</v>
      </c>
      <c r="C14" s="24">
        <v>0</v>
      </c>
      <c r="D14" s="24">
        <v>0</v>
      </c>
      <c r="E14" s="24">
        <v>68000</v>
      </c>
      <c r="F14" s="24">
        <f t="shared" si="0"/>
        <v>68000</v>
      </c>
      <c r="G14" s="157"/>
      <c r="H14" s="85"/>
      <c r="I14" s="85"/>
    </row>
    <row r="15" spans="1:9" s="85" customFormat="1" ht="17.25" x14ac:dyDescent="0.4">
      <c r="A15" s="38">
        <v>100300</v>
      </c>
      <c r="B15" s="85" t="s">
        <v>27</v>
      </c>
      <c r="C15" s="27">
        <v>1041159.79</v>
      </c>
      <c r="D15" s="27">
        <v>0</v>
      </c>
      <c r="E15" s="27">
        <v>171544.33000000002</v>
      </c>
      <c r="F15" s="27">
        <f t="shared" si="0"/>
        <v>1212704.1200000001</v>
      </c>
      <c r="G15" s="157"/>
    </row>
    <row r="16" spans="1:9" ht="17.25" x14ac:dyDescent="0.4">
      <c r="A16" s="7" t="s">
        <v>192</v>
      </c>
      <c r="C16" s="32">
        <f>SUM(C9:C15)</f>
        <v>1836488.25</v>
      </c>
      <c r="D16" s="32">
        <f>SUM(D9:D15)</f>
        <v>0</v>
      </c>
      <c r="E16" s="32">
        <f>SUM(E9:E15)</f>
        <v>5218252.28</v>
      </c>
      <c r="F16" s="32">
        <f>SUM(F9:F15)</f>
        <v>7054740.5300000003</v>
      </c>
      <c r="H16" s="85"/>
    </row>
    <row r="18" spans="1:7" s="24" customFormat="1" ht="30" customHeight="1" x14ac:dyDescent="0.25">
      <c r="A18" s="7"/>
      <c r="B18" s="19"/>
      <c r="G18" s="19"/>
    </row>
    <row r="19" spans="1:7" ht="32.25" customHeight="1" x14ac:dyDescent="0.25">
      <c r="A19" s="321" t="s">
        <v>384</v>
      </c>
      <c r="B19" s="321"/>
      <c r="C19" s="321"/>
      <c r="D19" s="321"/>
      <c r="E19" s="321"/>
      <c r="F19" s="321"/>
    </row>
    <row r="20" spans="1:7" ht="15.95" customHeight="1" x14ac:dyDescent="0.25">
      <c r="A20" s="75" t="s">
        <v>547</v>
      </c>
    </row>
  </sheetData>
  <sortState ref="A9:E16">
    <sortCondition ref="B9:B16"/>
  </sortState>
  <mergeCells count="1">
    <mergeCell ref="A19:F19"/>
  </mergeCells>
  <phoneticPr fontId="23" type="noConversion"/>
  <pageMargins left="0.75" right="0.75" top="1" bottom="1" header="0.5" footer="0.5"/>
  <pageSetup scale="87" orientation="landscape" r:id="rId1"/>
  <headerFooter alignWithMargins="0">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15"/>
  <sheetViews>
    <sheetView zoomScaleNormal="100" workbookViewId="0">
      <selection activeCell="H1" sqref="H1:H9"/>
    </sheetView>
  </sheetViews>
  <sheetFormatPr defaultColWidth="9.140625" defaultRowHeight="15" x14ac:dyDescent="0.25"/>
  <cols>
    <col min="1" max="1" width="8.7109375" style="75" bestFit="1" customWidth="1"/>
    <col min="2" max="2" width="44" style="85" bestFit="1" customWidth="1"/>
    <col min="3" max="3" width="25.140625" style="24" bestFit="1" customWidth="1"/>
    <col min="4" max="4" width="18.7109375" style="24" customWidth="1"/>
    <col min="5" max="5" width="25.5703125" style="24" customWidth="1"/>
    <col min="6" max="6" width="18.7109375" style="24" customWidth="1"/>
    <col min="7" max="7" width="17.5703125" style="85" customWidth="1"/>
    <col min="8" max="8" width="11.28515625" style="85" bestFit="1" customWidth="1"/>
    <col min="9" max="16384" width="9.140625" style="85"/>
  </cols>
  <sheetData>
    <row r="1" spans="1:7" x14ac:dyDescent="0.25">
      <c r="A1" s="75" t="s">
        <v>209</v>
      </c>
      <c r="F1" s="179"/>
      <c r="G1" s="3"/>
    </row>
    <row r="2" spans="1:7" x14ac:dyDescent="0.25">
      <c r="A2" s="75" t="s">
        <v>261</v>
      </c>
      <c r="E2" s="180"/>
      <c r="F2" s="85"/>
    </row>
    <row r="3" spans="1:7" x14ac:dyDescent="0.25">
      <c r="A3" s="75" t="s">
        <v>198</v>
      </c>
      <c r="F3" s="85"/>
    </row>
    <row r="4" spans="1:7" x14ac:dyDescent="0.25">
      <c r="A4" s="75" t="s">
        <v>533</v>
      </c>
    </row>
    <row r="5" spans="1:7" x14ac:dyDescent="0.25">
      <c r="A5" s="75" t="s">
        <v>590</v>
      </c>
    </row>
    <row r="8" spans="1:7" ht="17.25" x14ac:dyDescent="0.4">
      <c r="A8" s="124" t="s">
        <v>164</v>
      </c>
      <c r="B8" s="125" t="s">
        <v>193</v>
      </c>
      <c r="C8" s="126" t="s">
        <v>127</v>
      </c>
      <c r="D8" s="126" t="s">
        <v>310</v>
      </c>
      <c r="E8" s="126" t="s">
        <v>128</v>
      </c>
      <c r="F8" s="127" t="s">
        <v>192</v>
      </c>
    </row>
    <row r="9" spans="1:7" x14ac:dyDescent="0.25">
      <c r="A9" s="38">
        <v>101373</v>
      </c>
      <c r="B9" s="85" t="s">
        <v>672</v>
      </c>
      <c r="C9" s="234">
        <v>120279</v>
      </c>
      <c r="D9" s="234">
        <v>0</v>
      </c>
      <c r="E9" s="234">
        <v>0</v>
      </c>
      <c r="F9" s="234">
        <f>SUM(C9:E9)</f>
        <v>120279</v>
      </c>
      <c r="G9" s="220"/>
    </row>
    <row r="10" spans="1:7" ht="17.25" x14ac:dyDescent="0.4">
      <c r="A10" s="38">
        <v>101122</v>
      </c>
      <c r="B10" s="85" t="s">
        <v>534</v>
      </c>
      <c r="C10" s="27">
        <v>1452567</v>
      </c>
      <c r="D10" s="27">
        <v>0</v>
      </c>
      <c r="E10" s="27">
        <v>574827</v>
      </c>
      <c r="F10" s="27">
        <f>SUM(C10:E10)</f>
        <v>2027394</v>
      </c>
    </row>
    <row r="11" spans="1:7" ht="17.25" x14ac:dyDescent="0.4">
      <c r="A11" s="75" t="s">
        <v>192</v>
      </c>
      <c r="C11" s="32">
        <f>SUM(C9:C10)</f>
        <v>1572846</v>
      </c>
      <c r="D11" s="32">
        <f>SUM(D9:D10)</f>
        <v>0</v>
      </c>
      <c r="E11" s="32">
        <f>SUM(E9:E10)</f>
        <v>574827</v>
      </c>
      <c r="F11" s="32">
        <f>SUM(F9:F10)</f>
        <v>2147673</v>
      </c>
    </row>
    <row r="13" spans="1:7" s="24" customFormat="1" ht="30" customHeight="1" x14ac:dyDescent="0.25">
      <c r="A13" s="75"/>
      <c r="B13" s="85"/>
      <c r="G13" s="85"/>
    </row>
    <row r="14" spans="1:7" ht="32.25" customHeight="1" x14ac:dyDescent="0.25">
      <c r="A14" s="321" t="s">
        <v>535</v>
      </c>
      <c r="B14" s="321"/>
      <c r="C14" s="321"/>
      <c r="D14" s="321"/>
      <c r="E14" s="321"/>
      <c r="F14" s="321"/>
    </row>
    <row r="15" spans="1:7" ht="15.95" customHeight="1" x14ac:dyDescent="0.25">
      <c r="A15" s="75" t="s">
        <v>547</v>
      </c>
    </row>
  </sheetData>
  <sortState ref="A9:E10">
    <sortCondition ref="B9:B10"/>
  </sortState>
  <mergeCells count="1">
    <mergeCell ref="A14:F14"/>
  </mergeCells>
  <pageMargins left="0.75" right="0.75" top="1" bottom="1" header="0.5" footer="0.5"/>
  <pageSetup scale="87" orientation="landscape" r:id="rId1"/>
  <headerFooter alignWithMargins="0">
    <oddFoote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tint="0.39997558519241921"/>
    <pageSetUpPr fitToPage="1"/>
  </sheetPr>
  <dimension ref="A1:H18"/>
  <sheetViews>
    <sheetView zoomScale="81" zoomScaleNormal="81" workbookViewId="0">
      <selection activeCell="H1" sqref="H1:H9"/>
    </sheetView>
  </sheetViews>
  <sheetFormatPr defaultColWidth="9.140625" defaultRowHeight="15" x14ac:dyDescent="0.25"/>
  <cols>
    <col min="1" max="1" width="8.7109375" style="7" bestFit="1" customWidth="1"/>
    <col min="2" max="2" width="45.5703125" style="19" bestFit="1" customWidth="1"/>
    <col min="3" max="3" width="25.140625" style="24" bestFit="1" customWidth="1"/>
    <col min="4" max="4" width="18.7109375" style="24" customWidth="1"/>
    <col min="5" max="5" width="27.7109375" style="24" customWidth="1"/>
    <col min="6" max="6" width="18.7109375" style="24" customWidth="1"/>
    <col min="7" max="7" width="17.7109375" style="19" customWidth="1"/>
    <col min="8" max="16384" width="9.140625" style="19"/>
  </cols>
  <sheetData>
    <row r="1" spans="1:8" x14ac:dyDescent="0.25">
      <c r="A1" s="7" t="s">
        <v>209</v>
      </c>
      <c r="F1" s="179"/>
      <c r="G1" s="3"/>
    </row>
    <row r="2" spans="1:8" x14ac:dyDescent="0.25">
      <c r="A2" s="7" t="s">
        <v>261</v>
      </c>
      <c r="E2" s="180"/>
      <c r="F2" s="19"/>
      <c r="G2" s="85"/>
    </row>
    <row r="3" spans="1:8" x14ac:dyDescent="0.25">
      <c r="A3" s="7" t="s">
        <v>198</v>
      </c>
      <c r="F3" s="19"/>
      <c r="G3" s="85"/>
    </row>
    <row r="4" spans="1:8" x14ac:dyDescent="0.25">
      <c r="A4" s="75" t="s">
        <v>477</v>
      </c>
    </row>
    <row r="5" spans="1:8" x14ac:dyDescent="0.25">
      <c r="A5" s="75" t="s">
        <v>590</v>
      </c>
    </row>
    <row r="7" spans="1:8" s="85" customFormat="1" x14ac:dyDescent="0.25">
      <c r="A7" s="75"/>
      <c r="C7" s="24"/>
      <c r="D7" s="24"/>
      <c r="E7" s="24"/>
      <c r="F7" s="24"/>
    </row>
    <row r="8" spans="1:8" ht="17.25" x14ac:dyDescent="0.4">
      <c r="A8" s="124" t="s">
        <v>164</v>
      </c>
      <c r="B8" s="125" t="s">
        <v>193</v>
      </c>
      <c r="C8" s="126" t="s">
        <v>127</v>
      </c>
      <c r="D8" s="126" t="s">
        <v>310</v>
      </c>
      <c r="E8" s="126" t="s">
        <v>128</v>
      </c>
      <c r="F8" s="127" t="s">
        <v>192</v>
      </c>
    </row>
    <row r="9" spans="1:8" s="85" customFormat="1" ht="17.25" x14ac:dyDescent="0.4">
      <c r="A9" s="54">
        <v>101163</v>
      </c>
      <c r="B9" s="85" t="s">
        <v>290</v>
      </c>
      <c r="C9" s="234">
        <v>196407</v>
      </c>
      <c r="D9" s="234">
        <v>0</v>
      </c>
      <c r="E9" s="234">
        <v>23513.21</v>
      </c>
      <c r="F9" s="27">
        <f>SUM(C9:E9)</f>
        <v>219920.21</v>
      </c>
      <c r="G9" s="220"/>
    </row>
    <row r="10" spans="1:8" x14ac:dyDescent="0.25">
      <c r="A10" s="54">
        <v>100257</v>
      </c>
      <c r="B10" s="53" t="s">
        <v>20</v>
      </c>
      <c r="C10" s="24">
        <v>450878</v>
      </c>
      <c r="D10" s="24">
        <v>11090</v>
      </c>
      <c r="E10" s="24">
        <v>47163.19</v>
      </c>
      <c r="F10" s="24">
        <f>SUM(C10:E10)</f>
        <v>509131.19</v>
      </c>
      <c r="G10" s="153"/>
      <c r="H10" s="85"/>
    </row>
    <row r="11" spans="1:8" s="85" customFormat="1" x14ac:dyDescent="0.25">
      <c r="A11" s="54">
        <v>101606</v>
      </c>
      <c r="B11" s="85" t="s">
        <v>673</v>
      </c>
      <c r="C11" s="24">
        <v>20400</v>
      </c>
      <c r="D11" s="24">
        <v>0</v>
      </c>
      <c r="E11" s="24">
        <v>0</v>
      </c>
      <c r="F11" s="24">
        <f>SUM(C11:E11)</f>
        <v>20400</v>
      </c>
      <c r="G11" s="220"/>
    </row>
    <row r="12" spans="1:8" x14ac:dyDescent="0.25">
      <c r="A12" s="54">
        <v>100251</v>
      </c>
      <c r="B12" s="53" t="s">
        <v>142</v>
      </c>
      <c r="C12" s="24">
        <v>626904.96</v>
      </c>
      <c r="D12" s="24">
        <v>12568</v>
      </c>
      <c r="E12" s="24">
        <v>75952.210000000006</v>
      </c>
      <c r="F12" s="24">
        <f>SUM(C12:E12)</f>
        <v>715425.16999999993</v>
      </c>
      <c r="G12" s="153"/>
      <c r="H12" s="85"/>
    </row>
    <row r="13" spans="1:8" s="85" customFormat="1" ht="17.25" x14ac:dyDescent="0.4">
      <c r="A13" s="54">
        <v>100231</v>
      </c>
      <c r="B13" s="85" t="s">
        <v>468</v>
      </c>
      <c r="C13" s="27">
        <v>991290</v>
      </c>
      <c r="D13" s="27">
        <v>11210</v>
      </c>
      <c r="E13" s="27">
        <v>77708.72</v>
      </c>
      <c r="F13" s="27">
        <f>SUM(C13:E13)</f>
        <v>1080208.72</v>
      </c>
      <c r="G13" s="220"/>
    </row>
    <row r="14" spans="1:8" s="85" customFormat="1" ht="17.25" x14ac:dyDescent="0.4">
      <c r="A14" s="75" t="s">
        <v>318</v>
      </c>
      <c r="B14" s="19"/>
      <c r="C14" s="27">
        <f>SUM(C9:C13)</f>
        <v>2285879.96</v>
      </c>
      <c r="D14" s="27">
        <f>SUM(D9:D13)</f>
        <v>34868</v>
      </c>
      <c r="E14" s="27">
        <f>SUM(E9:E13)</f>
        <v>224337.33</v>
      </c>
      <c r="F14" s="27">
        <f>SUM(F9:F13)</f>
        <v>2545085.29</v>
      </c>
      <c r="G14" s="218"/>
    </row>
    <row r="15" spans="1:8" x14ac:dyDescent="0.25">
      <c r="A15" s="75"/>
      <c r="B15" s="85"/>
      <c r="G15" s="159"/>
      <c r="H15" s="85"/>
    </row>
    <row r="16" spans="1:8" s="85" customFormat="1" x14ac:dyDescent="0.25">
      <c r="A16" s="75"/>
      <c r="C16" s="24"/>
      <c r="D16" s="24"/>
      <c r="E16" s="24"/>
      <c r="F16" s="24"/>
    </row>
    <row r="17" spans="1:6" s="85" customFormat="1" ht="40.5" customHeight="1" x14ac:dyDescent="0.25">
      <c r="A17" s="321" t="s">
        <v>384</v>
      </c>
      <c r="B17" s="321"/>
      <c r="C17" s="321"/>
      <c r="D17" s="321"/>
      <c r="E17" s="321"/>
      <c r="F17" s="321"/>
    </row>
    <row r="18" spans="1:6" s="85" customFormat="1" ht="15" customHeight="1" x14ac:dyDescent="0.25">
      <c r="A18" s="75" t="s">
        <v>547</v>
      </c>
      <c r="C18" s="24"/>
      <c r="D18" s="24"/>
      <c r="E18" s="24"/>
      <c r="F18" s="24"/>
    </row>
  </sheetData>
  <sortState ref="A9:E13">
    <sortCondition ref="B9:B13"/>
  </sortState>
  <mergeCells count="1">
    <mergeCell ref="A17:F17"/>
  </mergeCells>
  <phoneticPr fontId="23" type="noConversion"/>
  <pageMargins left="0.75" right="0.75" top="1" bottom="1" header="0.5" footer="0.5"/>
  <pageSetup scale="85" orientation="landscape" r:id="rId1"/>
  <headerFooter alignWithMargins="0">
    <oddFoote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39997558519241921"/>
    <pageSetUpPr fitToPage="1"/>
  </sheetPr>
  <dimension ref="A1:H18"/>
  <sheetViews>
    <sheetView zoomScaleNormal="100" workbookViewId="0">
      <selection activeCell="K27" sqref="K27"/>
    </sheetView>
  </sheetViews>
  <sheetFormatPr defaultColWidth="9.140625" defaultRowHeight="15" x14ac:dyDescent="0.25"/>
  <cols>
    <col min="1" max="1" width="8.7109375" style="7" bestFit="1" customWidth="1"/>
    <col min="2" max="2" width="43.5703125" style="19" customWidth="1"/>
    <col min="3" max="3" width="25.140625" style="24" bestFit="1" customWidth="1"/>
    <col min="4" max="4" width="18.7109375" style="24" customWidth="1"/>
    <col min="5" max="5" width="27.5703125" style="24" customWidth="1"/>
    <col min="6" max="6" width="18.7109375" style="24" customWidth="1"/>
    <col min="7" max="7" width="17.5703125" style="19" customWidth="1"/>
    <col min="8" max="8" width="9.7109375" style="19" bestFit="1" customWidth="1"/>
    <col min="9" max="16384" width="9.140625" style="19"/>
  </cols>
  <sheetData>
    <row r="1" spans="1:8" x14ac:dyDescent="0.25">
      <c r="A1" s="7" t="s">
        <v>209</v>
      </c>
      <c r="F1" s="179"/>
      <c r="G1" s="3"/>
    </row>
    <row r="2" spans="1:8" x14ac:dyDescent="0.25">
      <c r="A2" s="7" t="s">
        <v>261</v>
      </c>
      <c r="E2" s="180"/>
      <c r="F2" s="19"/>
      <c r="G2" s="85"/>
    </row>
    <row r="3" spans="1:8" x14ac:dyDescent="0.25">
      <c r="A3" s="7" t="s">
        <v>198</v>
      </c>
      <c r="F3" s="19"/>
      <c r="G3" s="85"/>
    </row>
    <row r="4" spans="1:8" x14ac:dyDescent="0.25">
      <c r="A4" s="50" t="s">
        <v>268</v>
      </c>
      <c r="G4" s="24"/>
    </row>
    <row r="5" spans="1:8" x14ac:dyDescent="0.25">
      <c r="A5" s="75" t="s">
        <v>590</v>
      </c>
    </row>
    <row r="8" spans="1:8" ht="17.25" x14ac:dyDescent="0.4">
      <c r="A8" s="124" t="s">
        <v>164</v>
      </c>
      <c r="B8" s="125" t="s">
        <v>193</v>
      </c>
      <c r="C8" s="126" t="s">
        <v>127</v>
      </c>
      <c r="D8" s="126" t="s">
        <v>310</v>
      </c>
      <c r="E8" s="126" t="s">
        <v>128</v>
      </c>
      <c r="F8" s="127" t="s">
        <v>192</v>
      </c>
    </row>
    <row r="9" spans="1:8" s="85" customFormat="1" x14ac:dyDescent="0.25">
      <c r="A9" s="38">
        <v>101188</v>
      </c>
      <c r="B9" s="85" t="s">
        <v>674</v>
      </c>
      <c r="C9" s="234">
        <v>2685160.85</v>
      </c>
      <c r="D9" s="234">
        <v>0</v>
      </c>
      <c r="E9" s="234">
        <v>1265750.6000000001</v>
      </c>
      <c r="F9" s="234">
        <f>SUM(C9:E9)</f>
        <v>3950911.45</v>
      </c>
      <c r="G9" s="220"/>
    </row>
    <row r="10" spans="1:8" x14ac:dyDescent="0.25">
      <c r="A10" s="38">
        <v>100292</v>
      </c>
      <c r="B10" s="51" t="s">
        <v>31</v>
      </c>
      <c r="C10" s="24">
        <v>0</v>
      </c>
      <c r="D10" s="24">
        <v>0</v>
      </c>
      <c r="E10" s="24">
        <v>26887</v>
      </c>
      <c r="F10" s="24">
        <f>SUM(C10:E10)</f>
        <v>26887</v>
      </c>
      <c r="G10" s="158"/>
      <c r="H10" s="85"/>
    </row>
    <row r="11" spans="1:8" x14ac:dyDescent="0.25">
      <c r="A11" s="38">
        <v>101173</v>
      </c>
      <c r="B11" s="51" t="s">
        <v>71</v>
      </c>
      <c r="C11" s="24">
        <v>0</v>
      </c>
      <c r="D11" s="24">
        <v>0</v>
      </c>
      <c r="E11" s="24">
        <v>84016.49</v>
      </c>
      <c r="F11" s="24">
        <f>SUM(C11:E11)</f>
        <v>84016.49</v>
      </c>
      <c r="G11" s="158"/>
      <c r="H11" s="85"/>
    </row>
    <row r="12" spans="1:8" ht="17.25" x14ac:dyDescent="0.4">
      <c r="A12" s="54">
        <v>100291</v>
      </c>
      <c r="B12" s="51" t="s">
        <v>30</v>
      </c>
      <c r="C12" s="27">
        <v>443770</v>
      </c>
      <c r="D12" s="27">
        <v>0</v>
      </c>
      <c r="E12" s="27">
        <v>38691.07</v>
      </c>
      <c r="F12" s="27">
        <f>SUM(C12:E12)</f>
        <v>482461.07</v>
      </c>
      <c r="G12" s="158"/>
      <c r="H12" s="85"/>
    </row>
    <row r="13" spans="1:8" ht="17.25" x14ac:dyDescent="0.4">
      <c r="A13" s="7" t="s">
        <v>192</v>
      </c>
      <c r="C13" s="27">
        <f>SUM(C9:C12)</f>
        <v>3128930.85</v>
      </c>
      <c r="D13" s="27">
        <f>SUM(D9:D12)</f>
        <v>0</v>
      </c>
      <c r="E13" s="27">
        <f>SUM(E9:E12)</f>
        <v>1415345.1600000001</v>
      </c>
      <c r="F13" s="27">
        <f>SUM(F9:F12)</f>
        <v>4544276.0100000007</v>
      </c>
      <c r="G13" s="218"/>
      <c r="H13" s="85"/>
    </row>
    <row r="14" spans="1:8" x14ac:dyDescent="0.25">
      <c r="G14" s="155"/>
      <c r="H14" s="85"/>
    </row>
    <row r="15" spans="1:8" x14ac:dyDescent="0.25">
      <c r="A15" s="75"/>
      <c r="B15" s="85"/>
      <c r="G15" s="155"/>
      <c r="H15" s="85"/>
    </row>
    <row r="16" spans="1:8" x14ac:dyDescent="0.25">
      <c r="A16" s="75"/>
      <c r="B16" s="85"/>
    </row>
    <row r="17" spans="1:7" ht="39.75" customHeight="1" x14ac:dyDescent="0.25">
      <c r="A17" s="321" t="s">
        <v>384</v>
      </c>
      <c r="B17" s="321"/>
      <c r="C17" s="321"/>
      <c r="D17" s="321"/>
      <c r="E17" s="321"/>
      <c r="F17" s="321"/>
      <c r="G17" s="29"/>
    </row>
    <row r="18" spans="1:7" ht="15.95" customHeight="1" x14ac:dyDescent="0.25">
      <c r="A18" s="75" t="s">
        <v>547</v>
      </c>
      <c r="B18" s="85"/>
    </row>
  </sheetData>
  <sortState ref="A9:E12">
    <sortCondition ref="B9:B12"/>
  </sortState>
  <mergeCells count="1">
    <mergeCell ref="A17:F17"/>
  </mergeCells>
  <phoneticPr fontId="23" type="noConversion"/>
  <pageMargins left="0.75" right="0.75" top="1" bottom="1" header="0.5" footer="0.5"/>
  <pageSetup scale="86" orientation="landscape" r:id="rId1"/>
  <headerFooter alignWithMargins="0">
    <oddFoote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6" tint="0.39997558519241921"/>
    <pageSetUpPr fitToPage="1"/>
  </sheetPr>
  <dimension ref="A1:K32"/>
  <sheetViews>
    <sheetView topLeftCell="C1" zoomScale="70" zoomScaleNormal="70" workbookViewId="0">
      <selection activeCell="I1" sqref="I1:I9"/>
    </sheetView>
  </sheetViews>
  <sheetFormatPr defaultColWidth="9.140625" defaultRowHeight="15" x14ac:dyDescent="0.25"/>
  <cols>
    <col min="1" max="1" width="10" style="7" customWidth="1"/>
    <col min="2" max="2" width="46.85546875" style="19" customWidth="1"/>
    <col min="3" max="3" width="17.140625" style="85" bestFit="1" customWidth="1"/>
    <col min="4" max="4" width="18.7109375" style="24" customWidth="1"/>
    <col min="5" max="5" width="28" style="24" customWidth="1"/>
    <col min="6" max="7" width="18.7109375" style="24" customWidth="1"/>
    <col min="8" max="8" width="34.7109375" style="19" bestFit="1" customWidth="1"/>
    <col min="9" max="9" width="11.5703125" style="19" bestFit="1" customWidth="1"/>
    <col min="10" max="16384" width="9.140625" style="19"/>
  </cols>
  <sheetData>
    <row r="1" spans="1:11" x14ac:dyDescent="0.25">
      <c r="A1" s="7" t="s">
        <v>209</v>
      </c>
      <c r="F1" s="179"/>
      <c r="G1" s="3"/>
      <c r="H1" s="85"/>
    </row>
    <row r="2" spans="1:11" x14ac:dyDescent="0.25">
      <c r="A2" s="7" t="s">
        <v>261</v>
      </c>
      <c r="E2" s="180"/>
      <c r="G2" s="85"/>
      <c r="H2" s="85"/>
    </row>
    <row r="3" spans="1:11" x14ac:dyDescent="0.25">
      <c r="A3" s="7" t="s">
        <v>198</v>
      </c>
      <c r="G3" s="85"/>
      <c r="H3" s="85"/>
    </row>
    <row r="4" spans="1:11" x14ac:dyDescent="0.25">
      <c r="A4" s="7" t="s">
        <v>274</v>
      </c>
    </row>
    <row r="5" spans="1:11" x14ac:dyDescent="0.25">
      <c r="A5" s="75" t="s">
        <v>590</v>
      </c>
    </row>
    <row r="7" spans="1:11" x14ac:dyDescent="0.25">
      <c r="G7" s="19"/>
    </row>
    <row r="8" spans="1:11" ht="17.25" x14ac:dyDescent="0.4">
      <c r="A8" s="124" t="s">
        <v>164</v>
      </c>
      <c r="B8" s="125" t="s">
        <v>193</v>
      </c>
      <c r="C8" s="125" t="s">
        <v>127</v>
      </c>
      <c r="D8" s="126" t="s">
        <v>88</v>
      </c>
      <c r="E8" s="126" t="s">
        <v>128</v>
      </c>
      <c r="F8" s="127" t="s">
        <v>192</v>
      </c>
      <c r="G8" s="19"/>
    </row>
    <row r="9" spans="1:11" s="85" customFormat="1" x14ac:dyDescent="0.25">
      <c r="A9" s="38">
        <v>101154</v>
      </c>
      <c r="B9" s="85" t="s">
        <v>681</v>
      </c>
      <c r="C9" s="234">
        <v>0</v>
      </c>
      <c r="D9" s="234">
        <v>8423163</v>
      </c>
      <c r="E9" s="234">
        <v>0</v>
      </c>
      <c r="F9" s="234">
        <f t="shared" ref="F9:F30" si="0">SUM(C9:E9)</f>
        <v>8423163</v>
      </c>
      <c r="G9" s="220"/>
      <c r="H9" s="220"/>
      <c r="I9" s="220"/>
      <c r="J9" s="220"/>
      <c r="K9" s="220"/>
    </row>
    <row r="10" spans="1:11" x14ac:dyDescent="0.25">
      <c r="A10" s="38">
        <v>101133</v>
      </c>
      <c r="B10" s="85" t="s">
        <v>678</v>
      </c>
      <c r="C10" s="85">
        <v>0</v>
      </c>
      <c r="D10" s="24">
        <v>0</v>
      </c>
      <c r="E10" s="24">
        <v>15000</v>
      </c>
      <c r="F10" s="24">
        <f t="shared" si="0"/>
        <v>15000</v>
      </c>
      <c r="G10" s="220"/>
      <c r="H10" s="220"/>
      <c r="I10" s="220"/>
      <c r="J10" s="220"/>
      <c r="K10" s="220"/>
    </row>
    <row r="11" spans="1:11" x14ac:dyDescent="0.25">
      <c r="A11" s="38">
        <v>101150</v>
      </c>
      <c r="B11" s="85" t="s">
        <v>679</v>
      </c>
      <c r="C11" s="85">
        <v>0</v>
      </c>
      <c r="D11" s="24">
        <v>19328192</v>
      </c>
      <c r="E11" s="24">
        <v>0</v>
      </c>
      <c r="F11" s="24">
        <f t="shared" si="0"/>
        <v>19328192</v>
      </c>
      <c r="G11" s="220"/>
      <c r="H11" s="220"/>
      <c r="I11" s="220"/>
      <c r="J11" s="220"/>
      <c r="K11" s="220"/>
    </row>
    <row r="12" spans="1:11" x14ac:dyDescent="0.25">
      <c r="A12" s="38">
        <v>100316</v>
      </c>
      <c r="B12" s="57" t="s">
        <v>38</v>
      </c>
      <c r="C12" s="85">
        <v>0</v>
      </c>
      <c r="D12" s="24">
        <v>0</v>
      </c>
      <c r="E12" s="24">
        <v>1269603</v>
      </c>
      <c r="F12" s="24">
        <f t="shared" si="0"/>
        <v>1269603</v>
      </c>
      <c r="G12" s="220"/>
      <c r="H12" s="220"/>
      <c r="I12" s="220"/>
      <c r="J12" s="220"/>
      <c r="K12" s="220"/>
    </row>
    <row r="13" spans="1:11" x14ac:dyDescent="0.25">
      <c r="A13" s="38">
        <v>101108</v>
      </c>
      <c r="B13" s="57" t="s">
        <v>64</v>
      </c>
      <c r="C13" s="85">
        <v>0</v>
      </c>
      <c r="D13" s="24">
        <v>0</v>
      </c>
      <c r="E13" s="24">
        <v>190860</v>
      </c>
      <c r="F13" s="24">
        <f t="shared" si="0"/>
        <v>190860</v>
      </c>
      <c r="G13" s="220"/>
      <c r="H13" s="220"/>
      <c r="I13" s="220"/>
      <c r="J13" s="220"/>
      <c r="K13" s="220"/>
    </row>
    <row r="14" spans="1:11" x14ac:dyDescent="0.25">
      <c r="A14" s="38">
        <v>101231</v>
      </c>
      <c r="B14" s="85" t="s">
        <v>682</v>
      </c>
      <c r="C14" s="85">
        <v>0</v>
      </c>
      <c r="D14" s="24">
        <v>0</v>
      </c>
      <c r="E14" s="24">
        <v>75000</v>
      </c>
      <c r="F14" s="24">
        <f t="shared" si="0"/>
        <v>75000</v>
      </c>
      <c r="G14" s="220"/>
      <c r="H14" s="220"/>
      <c r="I14" s="220"/>
      <c r="J14" s="220"/>
      <c r="K14" s="220"/>
    </row>
    <row r="15" spans="1:11" x14ac:dyDescent="0.25">
      <c r="A15" s="38">
        <v>101473</v>
      </c>
      <c r="B15" s="58" t="s">
        <v>684</v>
      </c>
      <c r="C15" s="85">
        <v>0</v>
      </c>
      <c r="D15" s="24">
        <v>0</v>
      </c>
      <c r="E15" s="24">
        <v>-2387816</v>
      </c>
      <c r="F15" s="24">
        <f t="shared" si="0"/>
        <v>-2387816</v>
      </c>
      <c r="G15" s="220"/>
      <c r="H15" s="220"/>
      <c r="I15" s="220"/>
      <c r="J15" s="220"/>
      <c r="K15" s="220"/>
    </row>
    <row r="16" spans="1:11" x14ac:dyDescent="0.25">
      <c r="A16" s="38">
        <v>100318</v>
      </c>
      <c r="B16" s="85" t="s">
        <v>676</v>
      </c>
      <c r="C16" s="85">
        <v>0</v>
      </c>
      <c r="D16" s="24">
        <v>0</v>
      </c>
      <c r="E16" s="24">
        <v>-15223634</v>
      </c>
      <c r="F16" s="24">
        <f t="shared" si="0"/>
        <v>-15223634</v>
      </c>
      <c r="G16" s="220"/>
      <c r="H16" s="220"/>
      <c r="I16" s="220"/>
      <c r="J16" s="220"/>
      <c r="K16" s="220"/>
    </row>
    <row r="17" spans="1:11" x14ac:dyDescent="0.25">
      <c r="A17" s="38">
        <v>101095</v>
      </c>
      <c r="B17" s="56" t="s">
        <v>677</v>
      </c>
      <c r="C17" s="85">
        <v>0</v>
      </c>
      <c r="D17" s="24">
        <v>0</v>
      </c>
      <c r="E17" s="24">
        <v>-3650868</v>
      </c>
      <c r="F17" s="24">
        <f t="shared" si="0"/>
        <v>-3650868</v>
      </c>
      <c r="G17" s="220"/>
      <c r="H17" s="220"/>
      <c r="I17" s="220"/>
      <c r="J17" s="220"/>
      <c r="K17" s="220"/>
    </row>
    <row r="18" spans="1:11" x14ac:dyDescent="0.25">
      <c r="A18" s="38">
        <v>100271</v>
      </c>
      <c r="B18" s="57" t="s">
        <v>23</v>
      </c>
      <c r="C18" s="85">
        <v>0</v>
      </c>
      <c r="D18" s="24">
        <v>0</v>
      </c>
      <c r="E18" s="24">
        <v>276735</v>
      </c>
      <c r="F18" s="24">
        <f t="shared" si="0"/>
        <v>276735</v>
      </c>
      <c r="G18" s="220"/>
      <c r="H18" s="220"/>
      <c r="I18" s="220"/>
      <c r="J18" s="220"/>
      <c r="K18" s="220"/>
    </row>
    <row r="19" spans="1:11" x14ac:dyDescent="0.25">
      <c r="A19" s="38">
        <v>100281</v>
      </c>
      <c r="B19" s="58" t="s">
        <v>675</v>
      </c>
      <c r="C19" s="85">
        <v>0</v>
      </c>
      <c r="D19" s="24">
        <v>0</v>
      </c>
      <c r="E19" s="24">
        <v>50000</v>
      </c>
      <c r="F19" s="24">
        <f t="shared" si="0"/>
        <v>50000</v>
      </c>
      <c r="G19" s="220"/>
      <c r="H19" s="220"/>
      <c r="I19" s="220"/>
      <c r="J19" s="220"/>
      <c r="K19" s="220"/>
    </row>
    <row r="20" spans="1:11" x14ac:dyDescent="0.25">
      <c r="A20" s="38">
        <v>101021</v>
      </c>
      <c r="B20" s="58" t="s">
        <v>52</v>
      </c>
      <c r="C20" s="85">
        <v>0</v>
      </c>
      <c r="D20" s="24">
        <v>0</v>
      </c>
      <c r="E20" s="24">
        <v>716342</v>
      </c>
      <c r="F20" s="24">
        <f t="shared" si="0"/>
        <v>716342</v>
      </c>
      <c r="G20" s="220"/>
      <c r="H20" s="220"/>
      <c r="I20" s="220"/>
      <c r="J20" s="220"/>
      <c r="K20" s="220"/>
    </row>
    <row r="21" spans="1:11" s="85" customFormat="1" x14ac:dyDescent="0.25">
      <c r="A21" s="38">
        <v>101144</v>
      </c>
      <c r="B21" s="85" t="s">
        <v>371</v>
      </c>
      <c r="C21" s="85">
        <v>0</v>
      </c>
      <c r="D21" s="24">
        <v>0</v>
      </c>
      <c r="E21" s="24">
        <v>1779418</v>
      </c>
      <c r="F21" s="24">
        <f t="shared" si="0"/>
        <v>1779418</v>
      </c>
      <c r="G21" s="220"/>
      <c r="H21" s="220"/>
      <c r="I21" s="220"/>
      <c r="J21" s="220"/>
      <c r="K21" s="220"/>
    </row>
    <row r="22" spans="1:11" s="85" customFormat="1" x14ac:dyDescent="0.25">
      <c r="A22" s="38">
        <v>100211</v>
      </c>
      <c r="B22" s="85" t="s">
        <v>9</v>
      </c>
      <c r="C22" s="85">
        <v>0</v>
      </c>
      <c r="D22" s="24">
        <v>0</v>
      </c>
      <c r="E22" s="24">
        <v>918260</v>
      </c>
      <c r="F22" s="24">
        <f t="shared" si="0"/>
        <v>918260</v>
      </c>
      <c r="G22" s="220"/>
      <c r="H22" s="220"/>
      <c r="I22" s="220"/>
      <c r="J22" s="220"/>
      <c r="K22" s="220"/>
    </row>
    <row r="23" spans="1:11" x14ac:dyDescent="0.25">
      <c r="A23" s="38">
        <v>101422</v>
      </c>
      <c r="B23" s="57" t="s">
        <v>683</v>
      </c>
      <c r="C23" s="85">
        <v>0</v>
      </c>
      <c r="D23" s="24">
        <v>2953144</v>
      </c>
      <c r="E23" s="24">
        <v>0</v>
      </c>
      <c r="F23" s="24">
        <f t="shared" si="0"/>
        <v>2953144</v>
      </c>
      <c r="G23" s="220"/>
      <c r="H23" s="220"/>
      <c r="I23" s="220"/>
      <c r="J23" s="220"/>
      <c r="K23" s="220"/>
    </row>
    <row r="24" spans="1:11" x14ac:dyDescent="0.25">
      <c r="A24" s="38">
        <v>101153</v>
      </c>
      <c r="B24" s="58" t="s">
        <v>680</v>
      </c>
      <c r="C24" s="85">
        <v>0</v>
      </c>
      <c r="D24" s="24">
        <v>3353146</v>
      </c>
      <c r="E24" s="24">
        <v>0</v>
      </c>
      <c r="F24" s="24">
        <f t="shared" si="0"/>
        <v>3353146</v>
      </c>
      <c r="G24" s="220"/>
      <c r="H24" s="220"/>
      <c r="I24" s="220"/>
      <c r="J24" s="220"/>
      <c r="K24" s="220"/>
    </row>
    <row r="25" spans="1:11" x14ac:dyDescent="0.25">
      <c r="A25" s="38">
        <v>100228</v>
      </c>
      <c r="B25" s="57" t="s">
        <v>125</v>
      </c>
      <c r="C25" s="85">
        <v>0</v>
      </c>
      <c r="D25" s="24">
        <v>0</v>
      </c>
      <c r="E25" s="24">
        <v>493874</v>
      </c>
      <c r="F25" s="24">
        <f t="shared" si="0"/>
        <v>493874</v>
      </c>
      <c r="G25" s="220"/>
      <c r="H25" s="220"/>
      <c r="I25" s="220"/>
      <c r="J25" s="220"/>
      <c r="K25" s="220"/>
    </row>
    <row r="26" spans="1:11" x14ac:dyDescent="0.25">
      <c r="A26" s="38">
        <v>101101</v>
      </c>
      <c r="B26" s="85" t="s">
        <v>61</v>
      </c>
      <c r="C26" s="85">
        <v>0</v>
      </c>
      <c r="D26" s="24">
        <v>0</v>
      </c>
      <c r="E26" s="24">
        <v>107502</v>
      </c>
      <c r="F26" s="24">
        <f t="shared" si="0"/>
        <v>107502</v>
      </c>
      <c r="G26" s="220"/>
      <c r="H26" s="220"/>
      <c r="I26" s="220"/>
      <c r="J26" s="220"/>
      <c r="K26" s="220"/>
    </row>
    <row r="27" spans="1:11" s="85" customFormat="1" x14ac:dyDescent="0.25">
      <c r="A27" s="38">
        <v>101628</v>
      </c>
      <c r="B27" s="85" t="s">
        <v>686</v>
      </c>
      <c r="C27" s="85">
        <v>-8650000</v>
      </c>
      <c r="D27" s="24">
        <v>0</v>
      </c>
      <c r="E27" s="24">
        <v>0</v>
      </c>
      <c r="F27" s="24">
        <f t="shared" si="0"/>
        <v>-8650000</v>
      </c>
      <c r="G27" s="181"/>
      <c r="H27" s="181"/>
      <c r="I27" s="181"/>
      <c r="J27" s="181"/>
      <c r="K27" s="181"/>
    </row>
    <row r="28" spans="1:11" s="85" customFormat="1" x14ac:dyDescent="0.25">
      <c r="A28" s="38">
        <v>100146</v>
      </c>
      <c r="B28" s="85" t="s">
        <v>0</v>
      </c>
      <c r="C28" s="85">
        <v>0</v>
      </c>
      <c r="D28" s="24">
        <v>0</v>
      </c>
      <c r="E28" s="24">
        <v>1226189</v>
      </c>
      <c r="F28" s="24">
        <f t="shared" si="0"/>
        <v>1226189</v>
      </c>
      <c r="G28" s="220"/>
      <c r="H28" s="220"/>
      <c r="I28" s="220"/>
      <c r="J28" s="220"/>
      <c r="K28" s="220"/>
    </row>
    <row r="29" spans="1:11" x14ac:dyDescent="0.25">
      <c r="A29" s="38">
        <v>101615</v>
      </c>
      <c r="B29" s="57" t="s">
        <v>685</v>
      </c>
      <c r="C29" s="85">
        <v>-4000000</v>
      </c>
      <c r="D29" s="24">
        <v>0</v>
      </c>
      <c r="E29" s="24">
        <v>0</v>
      </c>
      <c r="F29" s="24">
        <f t="shared" si="0"/>
        <v>-4000000</v>
      </c>
      <c r="G29" s="220"/>
      <c r="H29" s="220"/>
      <c r="I29" s="220"/>
      <c r="J29" s="220"/>
      <c r="K29" s="220"/>
    </row>
    <row r="30" spans="1:11" ht="17.25" x14ac:dyDescent="0.4">
      <c r="A30" s="38">
        <v>101157</v>
      </c>
      <c r="B30" s="57" t="s">
        <v>67</v>
      </c>
      <c r="C30" s="69">
        <v>0</v>
      </c>
      <c r="D30" s="27">
        <v>0</v>
      </c>
      <c r="E30" s="27">
        <v>2420291</v>
      </c>
      <c r="F30" s="27">
        <f t="shared" si="0"/>
        <v>2420291</v>
      </c>
      <c r="G30" s="220"/>
      <c r="H30" s="220"/>
      <c r="I30" s="220"/>
      <c r="J30" s="220"/>
      <c r="K30" s="220"/>
    </row>
    <row r="31" spans="1:11" ht="17.25" x14ac:dyDescent="0.4">
      <c r="A31" s="7" t="s">
        <v>192</v>
      </c>
      <c r="C31" s="27">
        <f>SUM(C9:C30)</f>
        <v>-12650000</v>
      </c>
      <c r="D31" s="27">
        <f>SUM(D9:D30)</f>
        <v>34057645</v>
      </c>
      <c r="E31" s="27">
        <f>SUM(E9:E30)</f>
        <v>-11723244</v>
      </c>
      <c r="F31" s="27">
        <f>SUM(F9:F30)</f>
        <v>9684401</v>
      </c>
      <c r="H31" s="24"/>
    </row>
    <row r="32" spans="1:11" s="85" customFormat="1" ht="17.25" x14ac:dyDescent="0.4">
      <c r="A32" s="7"/>
      <c r="B32" s="19"/>
      <c r="D32" s="24"/>
      <c r="E32" s="24"/>
      <c r="F32" s="24"/>
      <c r="G32" s="18"/>
    </row>
  </sheetData>
  <sortState ref="A9:F30">
    <sortCondition ref="B9:B30"/>
  </sortState>
  <phoneticPr fontId="23" type="noConversion"/>
  <pageMargins left="0.56000000000000005" right="0.75" top="0.72" bottom="0.83" header="0.5" footer="0.5"/>
  <pageSetup scale="90" orientation="landscape" r:id="rId1"/>
  <headerFooter alignWithMargins="0">
    <oddFoote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tint="0.39997558519241921"/>
    <pageSetUpPr fitToPage="1"/>
  </sheetPr>
  <dimension ref="A1:G29"/>
  <sheetViews>
    <sheetView zoomScale="70" zoomScaleNormal="70" workbookViewId="0">
      <selection activeCell="M26" sqref="M26"/>
    </sheetView>
  </sheetViews>
  <sheetFormatPr defaultColWidth="9.140625" defaultRowHeight="15" x14ac:dyDescent="0.25"/>
  <cols>
    <col min="1" max="1" width="9.7109375" style="7" customWidth="1"/>
    <col min="2" max="2" width="52.42578125" style="19" customWidth="1"/>
    <col min="3" max="3" width="29.140625" style="24" customWidth="1"/>
    <col min="4" max="4" width="11" style="19" bestFit="1" customWidth="1"/>
    <col min="5" max="16384" width="9.140625" style="19"/>
  </cols>
  <sheetData>
    <row r="1" spans="1:7" x14ac:dyDescent="0.25">
      <c r="A1" s="7" t="s">
        <v>209</v>
      </c>
      <c r="C1" s="179"/>
    </row>
    <row r="2" spans="1:7" x14ac:dyDescent="0.25">
      <c r="A2" s="7" t="s">
        <v>261</v>
      </c>
      <c r="C2" s="180"/>
    </row>
    <row r="3" spans="1:7" x14ac:dyDescent="0.25">
      <c r="A3" s="7" t="s">
        <v>198</v>
      </c>
    </row>
    <row r="4" spans="1:7" x14ac:dyDescent="0.25">
      <c r="A4" s="7" t="s">
        <v>256</v>
      </c>
    </row>
    <row r="5" spans="1:7" x14ac:dyDescent="0.25">
      <c r="A5" s="75" t="s">
        <v>590</v>
      </c>
    </row>
    <row r="8" spans="1:7" ht="17.25" x14ac:dyDescent="0.4">
      <c r="A8" s="124" t="s">
        <v>164</v>
      </c>
      <c r="B8" s="125" t="s">
        <v>193</v>
      </c>
      <c r="C8" s="127" t="s">
        <v>385</v>
      </c>
    </row>
    <row r="9" spans="1:7" x14ac:dyDescent="0.25">
      <c r="A9" s="38">
        <v>101269</v>
      </c>
      <c r="B9" s="57" t="s">
        <v>95</v>
      </c>
      <c r="C9" s="234">
        <v>2900000</v>
      </c>
      <c r="E9" s="220"/>
      <c r="F9" s="220"/>
      <c r="G9" s="220"/>
    </row>
    <row r="10" spans="1:7" x14ac:dyDescent="0.25">
      <c r="A10" s="38">
        <v>101102</v>
      </c>
      <c r="B10" s="57" t="s">
        <v>62</v>
      </c>
      <c r="C10" s="24">
        <v>65000</v>
      </c>
      <c r="D10" s="85"/>
      <c r="E10" s="220"/>
      <c r="F10" s="220"/>
      <c r="G10" s="220"/>
    </row>
    <row r="11" spans="1:7" x14ac:dyDescent="0.25">
      <c r="A11" s="38">
        <v>101558</v>
      </c>
      <c r="B11" s="85" t="s">
        <v>536</v>
      </c>
      <c r="C11" s="24">
        <v>831622</v>
      </c>
      <c r="D11" s="85"/>
      <c r="E11" s="220"/>
      <c r="F11" s="220"/>
      <c r="G11" s="220"/>
    </row>
    <row r="12" spans="1:7" x14ac:dyDescent="0.25">
      <c r="A12" s="38">
        <v>101315</v>
      </c>
      <c r="B12" s="57" t="s">
        <v>119</v>
      </c>
      <c r="C12" s="24">
        <v>20000</v>
      </c>
      <c r="D12" s="85"/>
      <c r="E12" s="220"/>
      <c r="F12" s="220"/>
      <c r="G12" s="220"/>
    </row>
    <row r="13" spans="1:7" x14ac:dyDescent="0.25">
      <c r="A13" s="38">
        <v>100442</v>
      </c>
      <c r="B13" s="57" t="s">
        <v>44</v>
      </c>
      <c r="C13" s="24">
        <v>2951586</v>
      </c>
      <c r="D13" s="85"/>
      <c r="E13" s="220"/>
      <c r="F13" s="220"/>
      <c r="G13" s="220"/>
    </row>
    <row r="14" spans="1:7" x14ac:dyDescent="0.25">
      <c r="A14" s="38">
        <v>101176</v>
      </c>
      <c r="B14" s="57" t="s">
        <v>72</v>
      </c>
      <c r="C14" s="24">
        <v>75000</v>
      </c>
      <c r="D14" s="85"/>
      <c r="E14" s="220"/>
      <c r="F14" s="220"/>
      <c r="G14" s="220"/>
    </row>
    <row r="15" spans="1:7" x14ac:dyDescent="0.25">
      <c r="A15" s="38">
        <v>101177</v>
      </c>
      <c r="B15" s="57" t="s">
        <v>73</v>
      </c>
      <c r="C15" s="24">
        <v>75000</v>
      </c>
      <c r="D15" s="85"/>
      <c r="E15" s="220"/>
      <c r="F15" s="220"/>
      <c r="G15" s="220"/>
    </row>
    <row r="16" spans="1:7" x14ac:dyDescent="0.25">
      <c r="A16" s="38">
        <v>101168</v>
      </c>
      <c r="B16" s="57" t="s">
        <v>124</v>
      </c>
      <c r="C16" s="24">
        <v>185000</v>
      </c>
      <c r="D16" s="85"/>
      <c r="E16" s="220"/>
      <c r="F16" s="220"/>
      <c r="G16" s="220"/>
    </row>
    <row r="17" spans="1:7" x14ac:dyDescent="0.25">
      <c r="A17" s="38">
        <v>101107</v>
      </c>
      <c r="B17" s="57" t="s">
        <v>63</v>
      </c>
      <c r="C17" s="24">
        <v>455402</v>
      </c>
      <c r="D17" s="85"/>
      <c r="E17" s="220"/>
      <c r="F17" s="220"/>
      <c r="G17" s="220"/>
    </row>
    <row r="18" spans="1:7" x14ac:dyDescent="0.25">
      <c r="A18" s="38">
        <v>100445</v>
      </c>
      <c r="B18" s="57" t="s">
        <v>46</v>
      </c>
      <c r="C18" s="24">
        <v>4697805</v>
      </c>
      <c r="D18" s="85"/>
      <c r="E18" s="220"/>
      <c r="F18" s="220"/>
      <c r="G18" s="220"/>
    </row>
    <row r="19" spans="1:7" x14ac:dyDescent="0.25">
      <c r="A19" s="38">
        <v>101293</v>
      </c>
      <c r="B19" s="57" t="s">
        <v>131</v>
      </c>
      <c r="C19" s="24">
        <v>50000</v>
      </c>
      <c r="D19" s="85"/>
      <c r="E19" s="220"/>
      <c r="F19" s="220"/>
      <c r="G19" s="220"/>
    </row>
    <row r="20" spans="1:7" x14ac:dyDescent="0.25">
      <c r="A20" s="38">
        <v>101294</v>
      </c>
      <c r="B20" s="57" t="s">
        <v>282</v>
      </c>
      <c r="C20" s="24">
        <v>15000</v>
      </c>
      <c r="D20" s="85"/>
      <c r="E20" s="220"/>
      <c r="F20" s="220"/>
      <c r="G20" s="220"/>
    </row>
    <row r="21" spans="1:7" x14ac:dyDescent="0.25">
      <c r="A21" s="38">
        <v>101009</v>
      </c>
      <c r="B21" s="57" t="s">
        <v>50</v>
      </c>
      <c r="C21" s="24">
        <v>2429956</v>
      </c>
      <c r="D21" s="85"/>
      <c r="E21" s="220"/>
      <c r="F21" s="220"/>
      <c r="G21" s="220"/>
    </row>
    <row r="22" spans="1:7" x14ac:dyDescent="0.25">
      <c r="A22" s="38">
        <v>101178</v>
      </c>
      <c r="B22" s="57" t="s">
        <v>74</v>
      </c>
      <c r="C22" s="24">
        <v>42621</v>
      </c>
      <c r="D22" s="85"/>
      <c r="E22" s="220"/>
      <c r="F22" s="220"/>
      <c r="G22" s="220"/>
    </row>
    <row r="23" spans="1:7" x14ac:dyDescent="0.25">
      <c r="A23" s="38">
        <v>100440</v>
      </c>
      <c r="B23" s="57" t="s">
        <v>687</v>
      </c>
      <c r="C23" s="24">
        <v>1013852</v>
      </c>
      <c r="D23" s="85"/>
      <c r="E23" s="220"/>
      <c r="F23" s="220"/>
      <c r="G23" s="220"/>
    </row>
    <row r="24" spans="1:7" x14ac:dyDescent="0.25">
      <c r="A24" s="38">
        <v>100443</v>
      </c>
      <c r="B24" s="57" t="s">
        <v>45</v>
      </c>
      <c r="C24" s="24">
        <v>42861</v>
      </c>
      <c r="D24" s="85"/>
      <c r="E24" s="220"/>
      <c r="F24" s="220"/>
      <c r="G24" s="220"/>
    </row>
    <row r="25" spans="1:7" x14ac:dyDescent="0.25">
      <c r="A25" s="38">
        <v>101355</v>
      </c>
      <c r="B25" s="57" t="s">
        <v>121</v>
      </c>
      <c r="C25" s="24">
        <v>1200000</v>
      </c>
      <c r="D25" s="85"/>
      <c r="E25" s="220"/>
      <c r="F25" s="220"/>
      <c r="G25" s="220"/>
    </row>
    <row r="26" spans="1:7" x14ac:dyDescent="0.25">
      <c r="A26" s="38">
        <v>101179</v>
      </c>
      <c r="B26" s="57" t="s">
        <v>75</v>
      </c>
      <c r="C26" s="24">
        <v>27823786</v>
      </c>
      <c r="D26" s="85"/>
      <c r="E26" s="220"/>
      <c r="F26" s="220"/>
      <c r="G26" s="220"/>
    </row>
    <row r="27" spans="1:7" x14ac:dyDescent="0.25">
      <c r="A27" s="38">
        <v>101195</v>
      </c>
      <c r="B27" s="57" t="s">
        <v>77</v>
      </c>
      <c r="C27" s="24">
        <v>9229699</v>
      </c>
      <c r="D27" s="85"/>
      <c r="E27" s="220"/>
      <c r="F27" s="220"/>
      <c r="G27" s="220"/>
    </row>
    <row r="28" spans="1:7" ht="17.25" x14ac:dyDescent="0.4">
      <c r="A28" s="38">
        <v>101038</v>
      </c>
      <c r="B28" s="57" t="s">
        <v>55</v>
      </c>
      <c r="C28" s="27">
        <v>479503</v>
      </c>
      <c r="D28" s="85"/>
      <c r="E28" s="220"/>
      <c r="F28" s="220"/>
      <c r="G28" s="220"/>
    </row>
    <row r="29" spans="1:7" ht="17.25" x14ac:dyDescent="0.4">
      <c r="A29" s="7" t="s">
        <v>192</v>
      </c>
      <c r="C29" s="27">
        <f>SUM(C9:C28)</f>
        <v>54583693</v>
      </c>
      <c r="E29" s="85"/>
    </row>
  </sheetData>
  <sortState ref="A9:C28">
    <sortCondition ref="B9:B28"/>
  </sortState>
  <phoneticPr fontId="23" type="noConversion"/>
  <pageMargins left="0.75" right="0.75" top="0.71" bottom="0.71" header="0.5" footer="0.5"/>
  <pageSetup orientation="landscape" r:id="rId1"/>
  <headerFooter alignWithMargins="0">
    <oddFoote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6" tint="0.39997558519241921"/>
    <pageSetUpPr fitToPage="1"/>
  </sheetPr>
  <dimension ref="A1:L39"/>
  <sheetViews>
    <sheetView zoomScale="75" zoomScaleNormal="75" workbookViewId="0">
      <selection activeCell="H19" sqref="H19"/>
    </sheetView>
  </sheetViews>
  <sheetFormatPr defaultColWidth="9.140625" defaultRowHeight="15" x14ac:dyDescent="0.25"/>
  <cols>
    <col min="1" max="1" width="10.28515625" style="75" customWidth="1"/>
    <col min="2" max="2" width="36.28515625" style="85" bestFit="1" customWidth="1"/>
    <col min="3" max="3" width="25.140625" style="24" bestFit="1" customWidth="1"/>
    <col min="4" max="4" width="18.7109375" style="24" customWidth="1"/>
    <col min="5" max="5" width="26.28515625" style="24" customWidth="1"/>
    <col min="6" max="6" width="18.7109375" style="24" customWidth="1"/>
    <col min="7" max="7" width="11.42578125" style="85" customWidth="1"/>
    <col min="8" max="8" width="11.5703125" style="85" customWidth="1"/>
    <col min="9" max="9" width="11.7109375" style="85" customWidth="1"/>
    <col min="10" max="10" width="12.85546875" style="85" customWidth="1"/>
    <col min="11" max="15" width="9.140625" style="85" customWidth="1"/>
    <col min="16" max="16384" width="9.140625" style="85"/>
  </cols>
  <sheetData>
    <row r="1" spans="1:12" x14ac:dyDescent="0.25">
      <c r="A1" s="75" t="s">
        <v>209</v>
      </c>
      <c r="F1" s="179"/>
    </row>
    <row r="2" spans="1:12" x14ac:dyDescent="0.25">
      <c r="A2" s="75" t="s">
        <v>261</v>
      </c>
      <c r="E2" s="180"/>
      <c r="F2" s="85"/>
    </row>
    <row r="3" spans="1:12" x14ac:dyDescent="0.25">
      <c r="A3" s="75" t="s">
        <v>198</v>
      </c>
      <c r="F3" s="85"/>
    </row>
    <row r="4" spans="1:12" x14ac:dyDescent="0.25">
      <c r="A4" s="75" t="s">
        <v>409</v>
      </c>
    </row>
    <row r="5" spans="1:12" x14ac:dyDescent="0.25">
      <c r="A5" s="75" t="s">
        <v>590</v>
      </c>
    </row>
    <row r="8" spans="1:12" ht="17.25" x14ac:dyDescent="0.4">
      <c r="A8" s="124" t="s">
        <v>164</v>
      </c>
      <c r="B8" s="125" t="s">
        <v>193</v>
      </c>
      <c r="C8" s="126" t="s">
        <v>127</v>
      </c>
      <c r="D8" s="126" t="s">
        <v>310</v>
      </c>
      <c r="E8" s="126" t="s">
        <v>128</v>
      </c>
      <c r="F8" s="127" t="s">
        <v>192</v>
      </c>
    </row>
    <row r="9" spans="1:12" x14ac:dyDescent="0.25">
      <c r="A9" s="54">
        <v>101529</v>
      </c>
      <c r="B9" s="85" t="s">
        <v>711</v>
      </c>
      <c r="C9" s="235">
        <v>0</v>
      </c>
      <c r="D9" s="235">
        <v>0</v>
      </c>
      <c r="E9" s="235">
        <v>12500</v>
      </c>
      <c r="F9" s="84">
        <f t="shared" ref="F9:F33" si="0">SUM(C9:E9)</f>
        <v>12500</v>
      </c>
      <c r="H9" s="220"/>
      <c r="I9" s="220"/>
      <c r="J9" s="220"/>
      <c r="K9" s="220"/>
      <c r="L9" s="220"/>
    </row>
    <row r="10" spans="1:12" x14ac:dyDescent="0.25">
      <c r="A10" s="54">
        <v>101530</v>
      </c>
      <c r="B10" s="85" t="s">
        <v>712</v>
      </c>
      <c r="C10" s="84">
        <v>0</v>
      </c>
      <c r="D10" s="84">
        <v>0</v>
      </c>
      <c r="E10" s="84">
        <v>7500</v>
      </c>
      <c r="F10" s="84">
        <f t="shared" si="0"/>
        <v>7500</v>
      </c>
      <c r="H10" s="220"/>
      <c r="I10" s="220"/>
      <c r="J10" s="220"/>
      <c r="K10" s="220"/>
      <c r="L10" s="220"/>
    </row>
    <row r="11" spans="1:12" x14ac:dyDescent="0.25">
      <c r="A11" s="54">
        <v>101528</v>
      </c>
      <c r="B11" s="85" t="s">
        <v>710</v>
      </c>
      <c r="C11" s="84">
        <v>0</v>
      </c>
      <c r="D11" s="84">
        <v>0</v>
      </c>
      <c r="E11" s="84">
        <v>4000</v>
      </c>
      <c r="F11" s="84">
        <f t="shared" si="0"/>
        <v>4000</v>
      </c>
      <c r="H11" s="220"/>
      <c r="I11" s="220"/>
      <c r="J11" s="220"/>
      <c r="K11" s="220"/>
      <c r="L11" s="220"/>
    </row>
    <row r="12" spans="1:12" x14ac:dyDescent="0.25">
      <c r="A12" s="54">
        <v>101527</v>
      </c>
      <c r="B12" s="85" t="s">
        <v>709</v>
      </c>
      <c r="C12" s="84">
        <v>0</v>
      </c>
      <c r="D12" s="84">
        <v>0</v>
      </c>
      <c r="E12" s="84">
        <v>12800</v>
      </c>
      <c r="F12" s="84">
        <f t="shared" si="0"/>
        <v>12800</v>
      </c>
      <c r="H12" s="220"/>
      <c r="I12" s="220"/>
      <c r="J12" s="220"/>
      <c r="K12" s="220"/>
      <c r="L12" s="220"/>
    </row>
    <row r="13" spans="1:12" x14ac:dyDescent="0.25">
      <c r="A13" s="54">
        <v>101526</v>
      </c>
      <c r="B13" s="85" t="s">
        <v>708</v>
      </c>
      <c r="C13" s="84">
        <v>0</v>
      </c>
      <c r="D13" s="84">
        <v>0</v>
      </c>
      <c r="E13" s="84">
        <v>10000</v>
      </c>
      <c r="F13" s="84">
        <f t="shared" si="0"/>
        <v>10000</v>
      </c>
      <c r="H13" s="220"/>
      <c r="I13" s="220"/>
      <c r="J13" s="220"/>
      <c r="K13" s="220"/>
      <c r="L13" s="220"/>
    </row>
    <row r="14" spans="1:12" x14ac:dyDescent="0.25">
      <c r="A14" s="54">
        <v>101507</v>
      </c>
      <c r="B14" s="85" t="s">
        <v>693</v>
      </c>
      <c r="C14" s="84">
        <v>509849</v>
      </c>
      <c r="D14" s="84">
        <v>173127</v>
      </c>
      <c r="E14" s="84">
        <v>155350</v>
      </c>
      <c r="F14" s="84">
        <f t="shared" si="0"/>
        <v>838326</v>
      </c>
      <c r="H14" s="220"/>
      <c r="I14" s="220"/>
      <c r="J14" s="220"/>
      <c r="K14" s="220"/>
      <c r="L14" s="220"/>
    </row>
    <row r="15" spans="1:12" x14ac:dyDescent="0.25">
      <c r="A15" s="54">
        <v>101501</v>
      </c>
      <c r="B15" s="85" t="s">
        <v>689</v>
      </c>
      <c r="C15" s="84">
        <v>1008045</v>
      </c>
      <c r="D15" s="84">
        <v>388937</v>
      </c>
      <c r="E15" s="84">
        <v>289950</v>
      </c>
      <c r="F15" s="84">
        <f t="shared" si="0"/>
        <v>1686932</v>
      </c>
      <c r="H15" s="220"/>
      <c r="I15" s="220"/>
      <c r="J15" s="220"/>
      <c r="K15" s="220"/>
      <c r="L15" s="220"/>
    </row>
    <row r="16" spans="1:12" x14ac:dyDescent="0.25">
      <c r="A16" s="54">
        <v>101513</v>
      </c>
      <c r="B16" s="85" t="s">
        <v>698</v>
      </c>
      <c r="C16" s="84">
        <v>166517</v>
      </c>
      <c r="D16" s="84">
        <v>65476</v>
      </c>
      <c r="E16" s="84">
        <v>65450</v>
      </c>
      <c r="F16" s="84">
        <f t="shared" si="0"/>
        <v>297443</v>
      </c>
      <c r="H16" s="220"/>
      <c r="I16" s="220"/>
      <c r="J16" s="220"/>
      <c r="K16" s="220"/>
      <c r="L16" s="220"/>
    </row>
    <row r="17" spans="1:12" x14ac:dyDescent="0.25">
      <c r="A17" s="54">
        <v>101518</v>
      </c>
      <c r="B17" s="85" t="s">
        <v>703</v>
      </c>
      <c r="C17" s="84">
        <v>0</v>
      </c>
      <c r="D17" s="84">
        <v>0</v>
      </c>
      <c r="E17" s="84">
        <v>352800</v>
      </c>
      <c r="F17" s="84">
        <f t="shared" si="0"/>
        <v>352800</v>
      </c>
      <c r="H17" s="220"/>
      <c r="I17" s="220"/>
      <c r="J17" s="220"/>
      <c r="K17" s="220"/>
      <c r="L17" s="220"/>
    </row>
    <row r="18" spans="1:12" x14ac:dyDescent="0.25">
      <c r="A18" s="54">
        <v>101509</v>
      </c>
      <c r="B18" s="85" t="s">
        <v>695</v>
      </c>
      <c r="C18" s="84">
        <v>199275</v>
      </c>
      <c r="D18" s="84">
        <v>71924</v>
      </c>
      <c r="E18" s="84">
        <v>113000</v>
      </c>
      <c r="F18" s="84">
        <f t="shared" si="0"/>
        <v>384199</v>
      </c>
      <c r="H18" s="220"/>
      <c r="I18" s="220"/>
      <c r="J18" s="220"/>
      <c r="K18" s="220"/>
      <c r="L18" s="220"/>
    </row>
    <row r="19" spans="1:12" x14ac:dyDescent="0.25">
      <c r="A19" s="54">
        <v>101511</v>
      </c>
      <c r="B19" s="85" t="s">
        <v>697</v>
      </c>
      <c r="C19" s="84">
        <v>339849</v>
      </c>
      <c r="D19" s="84">
        <v>143143</v>
      </c>
      <c r="E19" s="84">
        <v>126250</v>
      </c>
      <c r="F19" s="84">
        <f t="shared" si="0"/>
        <v>609242</v>
      </c>
      <c r="H19" s="220"/>
      <c r="I19" s="220"/>
      <c r="J19" s="220"/>
      <c r="K19" s="220"/>
      <c r="L19" s="220"/>
    </row>
    <row r="20" spans="1:12" x14ac:dyDescent="0.25">
      <c r="A20" s="54">
        <v>101517</v>
      </c>
      <c r="B20" s="85" t="s">
        <v>702</v>
      </c>
      <c r="C20" s="84">
        <v>389905</v>
      </c>
      <c r="D20" s="84">
        <v>181165</v>
      </c>
      <c r="E20" s="84">
        <v>756861</v>
      </c>
      <c r="F20" s="84">
        <f t="shared" si="0"/>
        <v>1327931</v>
      </c>
      <c r="H20" s="220"/>
      <c r="I20" s="220"/>
      <c r="J20" s="220"/>
      <c r="K20" s="220"/>
      <c r="L20" s="220"/>
    </row>
    <row r="21" spans="1:12" x14ac:dyDescent="0.25">
      <c r="A21" s="54">
        <v>101523</v>
      </c>
      <c r="B21" s="85" t="s">
        <v>707</v>
      </c>
      <c r="C21" s="84">
        <v>0</v>
      </c>
      <c r="D21" s="84">
        <v>0</v>
      </c>
      <c r="E21" s="84">
        <v>5000</v>
      </c>
      <c r="F21" s="84">
        <f t="shared" si="0"/>
        <v>5000</v>
      </c>
      <c r="H21" s="220"/>
      <c r="I21" s="220"/>
      <c r="J21" s="220"/>
      <c r="K21" s="220"/>
      <c r="L21" s="220"/>
    </row>
    <row r="22" spans="1:12" x14ac:dyDescent="0.25">
      <c r="A22" s="54">
        <v>101519</v>
      </c>
      <c r="B22" s="85" t="s">
        <v>704</v>
      </c>
      <c r="C22" s="84">
        <v>0</v>
      </c>
      <c r="D22" s="84">
        <v>0</v>
      </c>
      <c r="E22" s="84">
        <v>3237142</v>
      </c>
      <c r="F22" s="84">
        <f t="shared" si="0"/>
        <v>3237142</v>
      </c>
      <c r="H22" s="220"/>
      <c r="I22" s="220"/>
      <c r="J22" s="220"/>
      <c r="K22" s="220"/>
      <c r="L22" s="220"/>
    </row>
    <row r="23" spans="1:12" x14ac:dyDescent="0.25">
      <c r="A23" s="54">
        <v>101516</v>
      </c>
      <c r="B23" s="85" t="s">
        <v>701</v>
      </c>
      <c r="C23" s="84">
        <v>108629</v>
      </c>
      <c r="D23" s="84">
        <v>41279</v>
      </c>
      <c r="E23" s="84">
        <v>38250</v>
      </c>
      <c r="F23" s="84">
        <f t="shared" si="0"/>
        <v>188158</v>
      </c>
      <c r="H23" s="220"/>
      <c r="I23" s="220"/>
      <c r="J23" s="220"/>
      <c r="K23" s="220"/>
      <c r="L23" s="220"/>
    </row>
    <row r="24" spans="1:12" x14ac:dyDescent="0.25">
      <c r="A24" s="54">
        <v>101520</v>
      </c>
      <c r="B24" s="85" t="s">
        <v>705</v>
      </c>
      <c r="C24" s="84">
        <v>196156</v>
      </c>
      <c r="D24" s="84">
        <v>74539</v>
      </c>
      <c r="E24" s="84">
        <v>257750</v>
      </c>
      <c r="F24" s="84">
        <f t="shared" si="0"/>
        <v>528445</v>
      </c>
      <c r="H24" s="220"/>
      <c r="I24" s="220"/>
      <c r="J24" s="220"/>
      <c r="K24" s="220"/>
      <c r="L24" s="220"/>
    </row>
    <row r="25" spans="1:12" x14ac:dyDescent="0.25">
      <c r="A25" s="54">
        <v>101514</v>
      </c>
      <c r="B25" s="85" t="s">
        <v>699</v>
      </c>
      <c r="C25" s="84">
        <v>332308</v>
      </c>
      <c r="D25" s="84">
        <v>133879</v>
      </c>
      <c r="E25" s="84">
        <v>141350</v>
      </c>
      <c r="F25" s="84">
        <f t="shared" si="0"/>
        <v>607537</v>
      </c>
      <c r="H25" s="220"/>
      <c r="I25" s="220"/>
      <c r="J25" s="220"/>
      <c r="K25" s="220"/>
      <c r="L25" s="220"/>
    </row>
    <row r="26" spans="1:12" x14ac:dyDescent="0.25">
      <c r="A26" s="54">
        <v>101508</v>
      </c>
      <c r="B26" s="85" t="s">
        <v>694</v>
      </c>
      <c r="C26" s="84">
        <v>115502</v>
      </c>
      <c r="D26" s="84">
        <v>43891</v>
      </c>
      <c r="E26" s="84">
        <v>171346</v>
      </c>
      <c r="F26" s="84">
        <f t="shared" si="0"/>
        <v>330739</v>
      </c>
      <c r="H26" s="220"/>
      <c r="I26" s="220"/>
      <c r="J26" s="220"/>
      <c r="K26" s="220"/>
      <c r="L26" s="220"/>
    </row>
    <row r="27" spans="1:12" x14ac:dyDescent="0.25">
      <c r="A27" s="54">
        <v>101515</v>
      </c>
      <c r="B27" s="85" t="s">
        <v>700</v>
      </c>
      <c r="C27" s="84">
        <v>95859</v>
      </c>
      <c r="D27" s="84">
        <v>43897</v>
      </c>
      <c r="E27" s="84">
        <v>145200</v>
      </c>
      <c r="F27" s="84">
        <f t="shared" si="0"/>
        <v>284956</v>
      </c>
      <c r="H27" s="220"/>
      <c r="I27" s="220"/>
      <c r="J27" s="220"/>
      <c r="K27" s="220"/>
      <c r="L27" s="220"/>
    </row>
    <row r="28" spans="1:12" x14ac:dyDescent="0.25">
      <c r="A28" s="54">
        <v>101502</v>
      </c>
      <c r="B28" s="85" t="s">
        <v>690</v>
      </c>
      <c r="C28" s="84">
        <v>1249388</v>
      </c>
      <c r="D28" s="84">
        <v>489767</v>
      </c>
      <c r="E28" s="84">
        <v>269765</v>
      </c>
      <c r="F28" s="84">
        <f t="shared" si="0"/>
        <v>2008920</v>
      </c>
      <c r="H28" s="220"/>
      <c r="I28" s="220"/>
      <c r="J28" s="220"/>
      <c r="K28" s="220"/>
      <c r="L28" s="220"/>
    </row>
    <row r="29" spans="1:12" x14ac:dyDescent="0.25">
      <c r="A29" s="54">
        <v>101505</v>
      </c>
      <c r="B29" s="85" t="s">
        <v>691</v>
      </c>
      <c r="C29" s="84">
        <v>201759</v>
      </c>
      <c r="D29" s="84">
        <v>76668</v>
      </c>
      <c r="E29" s="84">
        <v>18325</v>
      </c>
      <c r="F29" s="84">
        <f t="shared" si="0"/>
        <v>296752</v>
      </c>
      <c r="H29" s="220"/>
      <c r="I29" s="220"/>
      <c r="J29" s="220"/>
      <c r="K29" s="220"/>
      <c r="L29" s="220"/>
    </row>
    <row r="30" spans="1:12" x14ac:dyDescent="0.25">
      <c r="A30" s="54">
        <v>101522</v>
      </c>
      <c r="B30" s="85" t="s">
        <v>706</v>
      </c>
      <c r="C30" s="84">
        <v>0</v>
      </c>
      <c r="D30" s="84">
        <v>0</v>
      </c>
      <c r="E30" s="84">
        <v>800000</v>
      </c>
      <c r="F30" s="84">
        <f t="shared" si="0"/>
        <v>800000</v>
      </c>
      <c r="H30" s="220"/>
      <c r="I30" s="220"/>
      <c r="J30" s="220"/>
      <c r="K30" s="220"/>
      <c r="L30" s="220"/>
    </row>
    <row r="31" spans="1:12" x14ac:dyDescent="0.25">
      <c r="A31" s="54">
        <v>101506</v>
      </c>
      <c r="B31" s="85" t="s">
        <v>692</v>
      </c>
      <c r="C31" s="84">
        <v>214307</v>
      </c>
      <c r="D31" s="84">
        <v>98436</v>
      </c>
      <c r="E31" s="84">
        <v>83850</v>
      </c>
      <c r="F31" s="84">
        <f t="shared" si="0"/>
        <v>396593</v>
      </c>
      <c r="H31" s="220"/>
      <c r="I31" s="220"/>
      <c r="J31" s="220"/>
      <c r="K31" s="220"/>
      <c r="L31" s="220"/>
    </row>
    <row r="32" spans="1:12" x14ac:dyDescent="0.25">
      <c r="A32" s="54">
        <v>101510</v>
      </c>
      <c r="B32" s="85" t="s">
        <v>696</v>
      </c>
      <c r="C32" s="84">
        <v>105649</v>
      </c>
      <c r="D32" s="84">
        <v>72762</v>
      </c>
      <c r="E32" s="84">
        <v>93165</v>
      </c>
      <c r="F32" s="84">
        <f t="shared" si="0"/>
        <v>271576</v>
      </c>
      <c r="H32" s="220"/>
      <c r="I32" s="220"/>
      <c r="J32" s="220"/>
      <c r="K32" s="220"/>
      <c r="L32" s="220"/>
    </row>
    <row r="33" spans="1:12" ht="17.25" x14ac:dyDescent="0.25">
      <c r="A33" s="54">
        <v>101500</v>
      </c>
      <c r="B33" s="85" t="s">
        <v>688</v>
      </c>
      <c r="C33" s="73">
        <v>1060296</v>
      </c>
      <c r="D33" s="73">
        <v>447912</v>
      </c>
      <c r="E33" s="73">
        <v>195880</v>
      </c>
      <c r="F33" s="73">
        <f t="shared" si="0"/>
        <v>1704088</v>
      </c>
      <c r="H33" s="220"/>
      <c r="I33" s="220"/>
      <c r="J33" s="220"/>
      <c r="K33" s="220"/>
      <c r="L33" s="220"/>
    </row>
    <row r="34" spans="1:12" ht="17.25" x14ac:dyDescent="0.4">
      <c r="A34" s="75" t="s">
        <v>192</v>
      </c>
      <c r="C34" s="32">
        <f>SUM(C9:C33)</f>
        <v>6293293</v>
      </c>
      <c r="D34" s="32">
        <f>SUM(D9:D33)</f>
        <v>2546802</v>
      </c>
      <c r="E34" s="32">
        <f>SUM(E9:E33)</f>
        <v>7363484</v>
      </c>
      <c r="F34" s="32">
        <f>SUM(F9:F33)</f>
        <v>16203579</v>
      </c>
    </row>
    <row r="35" spans="1:12" x14ac:dyDescent="0.25">
      <c r="C35" s="165"/>
      <c r="D35" s="165"/>
      <c r="E35" s="165"/>
      <c r="F35" s="165"/>
    </row>
    <row r="37" spans="1:12" ht="30.6" customHeight="1" x14ac:dyDescent="0.25">
      <c r="A37" s="321" t="s">
        <v>548</v>
      </c>
      <c r="B37" s="321"/>
      <c r="C37" s="321"/>
      <c r="D37" s="321"/>
      <c r="E37" s="321"/>
      <c r="F37" s="321"/>
    </row>
    <row r="39" spans="1:12" ht="32.25" customHeight="1" x14ac:dyDescent="0.25"/>
  </sheetData>
  <sortState ref="A9:E33">
    <sortCondition ref="B9:B33"/>
  </sortState>
  <mergeCells count="1">
    <mergeCell ref="A37:F37"/>
  </mergeCells>
  <pageMargins left="0.7" right="0.7" top="0.56000000000000005" bottom="0.56999999999999995" header="0.3" footer="0.3"/>
  <pageSetup scale="92"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E51"/>
  <sheetViews>
    <sheetView topLeftCell="A2" zoomScaleNormal="100" zoomScaleSheetLayoutView="100" workbookViewId="0">
      <selection activeCell="B35" sqref="B35"/>
    </sheetView>
  </sheetViews>
  <sheetFormatPr defaultRowHeight="12.75" x14ac:dyDescent="0.2"/>
  <cols>
    <col min="1" max="1" width="3.42578125" customWidth="1"/>
    <col min="2" max="2" width="58.28515625" customWidth="1"/>
    <col min="3" max="3" width="23.5703125" style="113" customWidth="1"/>
    <col min="4" max="4" width="18.7109375" style="113" customWidth="1"/>
    <col min="5" max="5" width="14" bestFit="1" customWidth="1"/>
  </cols>
  <sheetData>
    <row r="1" spans="1:5" ht="15.75" x14ac:dyDescent="0.25">
      <c r="A1" s="99" t="s">
        <v>210</v>
      </c>
      <c r="B1" s="99"/>
      <c r="C1" s="111"/>
      <c r="D1" s="111"/>
    </row>
    <row r="2" spans="1:5" ht="15.75" x14ac:dyDescent="0.25">
      <c r="A2" s="117" t="s">
        <v>309</v>
      </c>
      <c r="B2" s="99"/>
      <c r="C2" s="111"/>
      <c r="D2" s="180"/>
      <c r="E2" s="99"/>
    </row>
    <row r="3" spans="1:5" ht="15.75" x14ac:dyDescent="0.25">
      <c r="A3" s="99" t="s">
        <v>253</v>
      </c>
      <c r="B3" s="99"/>
      <c r="C3" s="111"/>
      <c r="D3" s="106"/>
      <c r="E3" s="99"/>
    </row>
    <row r="4" spans="1:5" ht="15.75" x14ac:dyDescent="0.25">
      <c r="A4" s="117" t="s">
        <v>590</v>
      </c>
      <c r="B4" s="99"/>
      <c r="C4" s="111"/>
      <c r="D4" s="111"/>
      <c r="E4" s="99"/>
    </row>
    <row r="5" spans="1:5" ht="15.75" x14ac:dyDescent="0.25">
      <c r="A5" s="99"/>
      <c r="B5" s="99"/>
      <c r="C5" s="111"/>
      <c r="D5" s="111"/>
      <c r="E5" s="99"/>
    </row>
    <row r="6" spans="1:5" ht="15.75" x14ac:dyDescent="0.25">
      <c r="A6" s="99"/>
      <c r="B6" s="99"/>
      <c r="C6" s="111"/>
      <c r="D6" s="111"/>
      <c r="E6" s="99"/>
    </row>
    <row r="7" spans="1:5" ht="15.75" x14ac:dyDescent="0.25">
      <c r="A7" s="99"/>
      <c r="B7" s="99"/>
      <c r="C7" s="107" t="s">
        <v>195</v>
      </c>
      <c r="D7" s="107" t="s">
        <v>195</v>
      </c>
      <c r="E7" s="99"/>
    </row>
    <row r="8" spans="1:5" ht="15.75" x14ac:dyDescent="0.25">
      <c r="A8" s="99"/>
      <c r="B8" s="99"/>
      <c r="C8" s="107" t="s">
        <v>196</v>
      </c>
      <c r="D8" s="107" t="s">
        <v>196</v>
      </c>
      <c r="E8" s="99"/>
    </row>
    <row r="9" spans="1:5" ht="18" x14ac:dyDescent="0.4">
      <c r="A9" s="99"/>
      <c r="B9" s="99"/>
      <c r="C9" s="108" t="s">
        <v>499</v>
      </c>
      <c r="D9" s="101" t="s">
        <v>590</v>
      </c>
      <c r="E9" s="99"/>
    </row>
    <row r="10" spans="1:5" ht="28.5" customHeight="1" x14ac:dyDescent="0.25">
      <c r="A10" s="99" t="s">
        <v>212</v>
      </c>
      <c r="B10" s="99"/>
      <c r="C10" s="106"/>
      <c r="D10" s="106"/>
      <c r="E10" s="99"/>
    </row>
    <row r="11" spans="1:5" ht="15.75" x14ac:dyDescent="0.25">
      <c r="A11" s="103" t="s">
        <v>237</v>
      </c>
      <c r="B11" s="99"/>
      <c r="C11" s="106"/>
      <c r="D11" s="106"/>
      <c r="E11" s="99"/>
    </row>
    <row r="12" spans="1:5" ht="15.75" x14ac:dyDescent="0.25">
      <c r="A12" s="112" t="s">
        <v>214</v>
      </c>
      <c r="B12" s="99"/>
      <c r="C12" s="206">
        <v>36222434</v>
      </c>
      <c r="D12" s="206">
        <v>36722434</v>
      </c>
      <c r="E12" s="99"/>
    </row>
    <row r="13" spans="1:5" ht="15.75" x14ac:dyDescent="0.25">
      <c r="A13" s="112" t="s">
        <v>215</v>
      </c>
      <c r="B13" s="99"/>
      <c r="C13" s="207">
        <v>75500188</v>
      </c>
      <c r="D13" s="204">
        <v>71425964</v>
      </c>
      <c r="E13" s="99"/>
    </row>
    <row r="14" spans="1:5" ht="18" x14ac:dyDescent="0.4">
      <c r="A14" s="112" t="s">
        <v>217</v>
      </c>
      <c r="B14" s="99"/>
      <c r="C14" s="217">
        <v>691040</v>
      </c>
      <c r="D14" s="205">
        <v>887103</v>
      </c>
      <c r="E14" s="99"/>
    </row>
    <row r="15" spans="1:5" ht="15.75" x14ac:dyDescent="0.25">
      <c r="A15" s="99"/>
      <c r="B15" s="99"/>
      <c r="C15" s="147"/>
      <c r="D15" s="147"/>
      <c r="E15" s="99"/>
    </row>
    <row r="16" spans="1:5" ht="18" x14ac:dyDescent="0.4">
      <c r="A16" s="99" t="s">
        <v>221</v>
      </c>
      <c r="B16" s="99"/>
      <c r="C16" s="149">
        <f>SUM(C12:C15)</f>
        <v>112413662</v>
      </c>
      <c r="D16" s="149">
        <f>SUM(D12:D15)</f>
        <v>109035501</v>
      </c>
      <c r="E16" s="110"/>
    </row>
    <row r="17" spans="1:5" ht="15.75" x14ac:dyDescent="0.25">
      <c r="A17" s="99"/>
      <c r="B17" s="99"/>
      <c r="C17" s="147"/>
      <c r="D17" s="147"/>
      <c r="E17" s="99"/>
    </row>
    <row r="18" spans="1:5" ht="15.75" x14ac:dyDescent="0.25">
      <c r="A18" s="99"/>
      <c r="B18" s="99"/>
      <c r="C18" s="147"/>
      <c r="D18" s="147"/>
      <c r="E18" s="99"/>
    </row>
    <row r="19" spans="1:5" ht="15.75" x14ac:dyDescent="0.25">
      <c r="A19" s="99" t="s">
        <v>222</v>
      </c>
      <c r="B19" s="99"/>
      <c r="C19" s="147"/>
      <c r="D19" s="147"/>
      <c r="E19" s="99"/>
    </row>
    <row r="20" spans="1:5" ht="15.75" x14ac:dyDescent="0.25">
      <c r="A20" s="103" t="s">
        <v>254</v>
      </c>
      <c r="B20" s="99"/>
      <c r="C20" s="147"/>
      <c r="D20" s="147"/>
      <c r="E20" s="99"/>
    </row>
    <row r="21" spans="1:5" ht="15.75" x14ac:dyDescent="0.25">
      <c r="A21" s="104" t="s">
        <v>255</v>
      </c>
      <c r="B21" s="99"/>
      <c r="C21" s="207">
        <v>77350404</v>
      </c>
      <c r="D21" s="207">
        <v>73475468</v>
      </c>
      <c r="E21" s="99"/>
    </row>
    <row r="22" spans="1:5" ht="15.75" x14ac:dyDescent="0.25">
      <c r="A22" s="104" t="s">
        <v>160</v>
      </c>
      <c r="B22" s="99"/>
      <c r="C22" s="207">
        <v>21112866</v>
      </c>
      <c r="D22" s="207">
        <v>20285582</v>
      </c>
      <c r="E22" s="99"/>
    </row>
    <row r="23" spans="1:5" ht="15.75" x14ac:dyDescent="0.25">
      <c r="A23" s="104" t="s">
        <v>161</v>
      </c>
      <c r="B23" s="99"/>
      <c r="C23" s="207">
        <v>9978717</v>
      </c>
      <c r="D23" s="207">
        <v>9535821</v>
      </c>
      <c r="E23" s="99"/>
    </row>
    <row r="24" spans="1:5" ht="18" x14ac:dyDescent="0.4">
      <c r="A24" s="104" t="s">
        <v>256</v>
      </c>
      <c r="B24" s="99"/>
      <c r="C24" s="217">
        <v>3905162</v>
      </c>
      <c r="D24" s="208">
        <v>4399073</v>
      </c>
      <c r="E24" s="99"/>
    </row>
    <row r="25" spans="1:5" ht="15.75" x14ac:dyDescent="0.25">
      <c r="A25" s="99"/>
      <c r="B25" s="99"/>
      <c r="C25" s="147"/>
      <c r="D25" s="147"/>
      <c r="E25" s="99"/>
    </row>
    <row r="26" spans="1:5" ht="18" x14ac:dyDescent="0.4">
      <c r="A26" s="103" t="s">
        <v>226</v>
      </c>
      <c r="B26" s="99"/>
      <c r="C26" s="149">
        <f>SUM(C21:C25)</f>
        <v>112347149</v>
      </c>
      <c r="D26" s="149">
        <f>SUM(D21:D25)</f>
        <v>107695944</v>
      </c>
      <c r="E26" s="110"/>
    </row>
    <row r="27" spans="1:5" ht="15.75" x14ac:dyDescent="0.25">
      <c r="A27" s="99"/>
      <c r="B27" s="99"/>
      <c r="C27" s="147"/>
      <c r="D27" s="147"/>
      <c r="E27" s="99"/>
    </row>
    <row r="28" spans="1:5" ht="18" x14ac:dyDescent="0.4">
      <c r="A28" s="103" t="s">
        <v>257</v>
      </c>
      <c r="B28" s="99"/>
      <c r="C28" s="217">
        <v>66513</v>
      </c>
      <c r="D28" s="209">
        <v>1339557</v>
      </c>
      <c r="E28" s="99"/>
    </row>
    <row r="29" spans="1:5" ht="15.75" x14ac:dyDescent="0.25">
      <c r="A29" s="99"/>
      <c r="B29" s="99"/>
      <c r="C29" s="147"/>
      <c r="D29" s="147"/>
      <c r="E29" s="99"/>
    </row>
    <row r="30" spans="1:5" ht="15.75" x14ac:dyDescent="0.25">
      <c r="A30" s="99"/>
      <c r="B30" s="99"/>
      <c r="C30" s="147"/>
      <c r="D30" s="147"/>
      <c r="E30" s="99"/>
    </row>
    <row r="31" spans="1:5" ht="18" x14ac:dyDescent="0.4">
      <c r="A31" s="99" t="s">
        <v>233</v>
      </c>
      <c r="B31" s="99"/>
      <c r="C31" s="149">
        <f>C26+C28</f>
        <v>112413662</v>
      </c>
      <c r="D31" s="149">
        <f>D26+D28</f>
        <v>109035501</v>
      </c>
      <c r="E31" s="99"/>
    </row>
    <row r="32" spans="1:5" ht="15.75" x14ac:dyDescent="0.25">
      <c r="A32" s="99"/>
      <c r="B32" s="99"/>
      <c r="C32" s="147"/>
      <c r="D32" s="147"/>
      <c r="E32" s="99"/>
    </row>
    <row r="33" spans="1:5" ht="15.75" x14ac:dyDescent="0.25">
      <c r="A33" s="99"/>
      <c r="B33" s="99"/>
      <c r="C33" s="147"/>
      <c r="D33" s="147"/>
      <c r="E33" s="99"/>
    </row>
    <row r="34" spans="1:5" ht="15.75" x14ac:dyDescent="0.25">
      <c r="A34" s="99" t="s">
        <v>252</v>
      </c>
      <c r="B34" s="99"/>
      <c r="C34" s="304">
        <f>C16-C31</f>
        <v>0</v>
      </c>
      <c r="D34" s="304">
        <f>D16-D31</f>
        <v>0</v>
      </c>
      <c r="E34" s="99"/>
    </row>
    <row r="35" spans="1:5" ht="15.75" x14ac:dyDescent="0.25">
      <c r="A35" s="99"/>
      <c r="B35" s="99"/>
      <c r="C35" s="106"/>
      <c r="D35" s="106"/>
      <c r="E35" s="99"/>
    </row>
    <row r="36" spans="1:5" ht="15.75" x14ac:dyDescent="0.25">
      <c r="A36" s="99"/>
      <c r="B36" s="99"/>
      <c r="C36" s="106"/>
      <c r="D36" s="106"/>
      <c r="E36" s="99"/>
    </row>
    <row r="37" spans="1:5" ht="15.75" x14ac:dyDescent="0.25">
      <c r="A37" s="99"/>
      <c r="B37" s="99"/>
      <c r="C37" s="106"/>
      <c r="D37" s="106"/>
      <c r="E37" s="99"/>
    </row>
    <row r="38" spans="1:5" ht="15.75" x14ac:dyDescent="0.25">
      <c r="A38" s="99"/>
      <c r="B38" s="99"/>
      <c r="C38" s="106"/>
      <c r="D38" s="106"/>
      <c r="E38" s="99"/>
    </row>
    <row r="39" spans="1:5" ht="15.75" x14ac:dyDescent="0.25">
      <c r="A39" s="99"/>
      <c r="B39" s="99"/>
      <c r="C39" s="106"/>
      <c r="D39" s="106"/>
      <c r="E39" s="99"/>
    </row>
    <row r="40" spans="1:5" ht="15.75" x14ac:dyDescent="0.25">
      <c r="A40" s="99"/>
      <c r="B40" s="99"/>
      <c r="C40" s="106"/>
      <c r="D40" s="106"/>
      <c r="E40" s="99"/>
    </row>
    <row r="41" spans="1:5" ht="15.75" x14ac:dyDescent="0.25">
      <c r="A41" s="99"/>
      <c r="B41" s="99"/>
      <c r="C41" s="106"/>
      <c r="D41" s="106"/>
      <c r="E41" s="99"/>
    </row>
    <row r="42" spans="1:5" ht="15.75" x14ac:dyDescent="0.25">
      <c r="A42" s="99"/>
      <c r="B42" s="99"/>
      <c r="C42" s="106"/>
      <c r="D42" s="106"/>
      <c r="E42" s="99"/>
    </row>
    <row r="43" spans="1:5" ht="15.75" x14ac:dyDescent="0.25">
      <c r="A43" s="99"/>
      <c r="B43" s="99"/>
      <c r="C43" s="106"/>
      <c r="D43" s="106"/>
      <c r="E43" s="99"/>
    </row>
    <row r="44" spans="1:5" ht="15.75" x14ac:dyDescent="0.25">
      <c r="A44" s="99"/>
      <c r="B44" s="99"/>
      <c r="C44" s="106"/>
      <c r="D44" s="106"/>
      <c r="E44" s="99"/>
    </row>
    <row r="45" spans="1:5" ht="15.75" x14ac:dyDescent="0.25">
      <c r="A45" s="99"/>
      <c r="B45" s="99"/>
      <c r="C45" s="106"/>
      <c r="D45" s="106"/>
      <c r="E45" s="99"/>
    </row>
    <row r="46" spans="1:5" ht="15.75" x14ac:dyDescent="0.25">
      <c r="A46" s="99"/>
      <c r="B46" s="99"/>
      <c r="C46" s="106"/>
      <c r="D46" s="106"/>
      <c r="E46" s="99"/>
    </row>
    <row r="47" spans="1:5" ht="15.75" x14ac:dyDescent="0.25">
      <c r="A47" s="99"/>
      <c r="B47" s="99"/>
      <c r="C47" s="106"/>
      <c r="D47" s="106"/>
      <c r="E47" s="99"/>
    </row>
    <row r="51" ht="19.5" customHeight="1" x14ac:dyDescent="0.2"/>
  </sheetData>
  <pageMargins left="0.57999999999999996" right="0.43" top="0.75" bottom="0.75" header="0.5" footer="0.5"/>
  <pageSetup scale="93" firstPageNumber="3" orientation="portrait" useFirstPageNumber="1" r:id="rId1"/>
  <headerFooter alignWithMargins="0">
    <oddHeader xml:space="preserve">&amp;R
</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Q52"/>
  <sheetViews>
    <sheetView zoomScaleNormal="100" zoomScaleSheetLayoutView="100" workbookViewId="0">
      <selection activeCell="H17" sqref="H17"/>
    </sheetView>
  </sheetViews>
  <sheetFormatPr defaultRowHeight="12.75" x14ac:dyDescent="0.2"/>
  <cols>
    <col min="1" max="1" width="3.42578125" customWidth="1"/>
    <col min="2" max="2" width="39.28515625" customWidth="1"/>
    <col min="3" max="3" width="21.42578125" customWidth="1"/>
    <col min="4" max="4" width="21.42578125" style="121" customWidth="1"/>
    <col min="5" max="5" width="12.28515625" bestFit="1" customWidth="1"/>
    <col min="6" max="6" width="12.7109375" bestFit="1" customWidth="1"/>
  </cols>
  <sheetData>
    <row r="1" spans="1:17" ht="15.75" x14ac:dyDescent="0.25">
      <c r="A1" s="99" t="s">
        <v>210</v>
      </c>
      <c r="B1" s="99"/>
      <c r="C1" s="3"/>
      <c r="D1" s="3"/>
    </row>
    <row r="2" spans="1:17" ht="15.75" x14ac:dyDescent="0.25">
      <c r="A2" s="117" t="s">
        <v>309</v>
      </c>
      <c r="B2" s="99"/>
      <c r="C2" s="99"/>
      <c r="D2" s="117"/>
    </row>
    <row r="3" spans="1:17" ht="15.75" x14ac:dyDescent="0.25">
      <c r="A3" s="99" t="s">
        <v>394</v>
      </c>
      <c r="B3" s="99"/>
      <c r="C3" s="99"/>
      <c r="D3" s="117"/>
    </row>
    <row r="4" spans="1:17" ht="15.75" x14ac:dyDescent="0.25">
      <c r="A4" s="117" t="s">
        <v>590</v>
      </c>
      <c r="B4" s="99"/>
      <c r="C4" s="99"/>
      <c r="D4" s="117"/>
    </row>
    <row r="5" spans="1:17" ht="15.75" x14ac:dyDescent="0.25">
      <c r="A5" s="99"/>
      <c r="B5" s="99"/>
      <c r="C5" s="99"/>
      <c r="D5" s="117"/>
    </row>
    <row r="6" spans="1:17" ht="15.75" x14ac:dyDescent="0.25">
      <c r="A6" s="99"/>
      <c r="B6" s="99"/>
      <c r="C6" s="99"/>
      <c r="D6" s="117"/>
    </row>
    <row r="7" spans="1:17" ht="43.9" customHeight="1" x14ac:dyDescent="0.25">
      <c r="A7" s="173"/>
      <c r="B7" s="173"/>
      <c r="C7" s="173"/>
      <c r="D7" s="99"/>
    </row>
    <row r="8" spans="1:17" ht="15.75" x14ac:dyDescent="0.25">
      <c r="A8" s="99"/>
      <c r="B8" s="99"/>
      <c r="C8" s="99"/>
      <c r="D8" s="117"/>
    </row>
    <row r="9" spans="1:17" ht="15.75" x14ac:dyDescent="0.25">
      <c r="A9" s="99"/>
      <c r="B9" s="99"/>
      <c r="C9" s="107" t="s">
        <v>195</v>
      </c>
      <c r="D9" s="107" t="s">
        <v>195</v>
      </c>
    </row>
    <row r="10" spans="1:17" ht="15.75" x14ac:dyDescent="0.25">
      <c r="A10" s="99"/>
      <c r="B10" s="99"/>
      <c r="C10" s="114" t="s">
        <v>196</v>
      </c>
      <c r="D10" s="114" t="s">
        <v>196</v>
      </c>
    </row>
    <row r="11" spans="1:17" ht="15.75" x14ac:dyDescent="0.25">
      <c r="A11" s="99"/>
      <c r="B11" s="115"/>
      <c r="C11" s="116" t="s">
        <v>499</v>
      </c>
      <c r="D11" s="116" t="s">
        <v>590</v>
      </c>
    </row>
    <row r="12" spans="1:17" ht="28.5" customHeight="1" x14ac:dyDescent="0.25">
      <c r="A12" s="99" t="s">
        <v>212</v>
      </c>
      <c r="B12" s="99"/>
      <c r="C12" s="105"/>
      <c r="D12" s="110"/>
    </row>
    <row r="13" spans="1:17" ht="15.75" x14ac:dyDescent="0.25">
      <c r="A13" s="103" t="s">
        <v>237</v>
      </c>
      <c r="B13" s="99"/>
      <c r="C13" s="105"/>
      <c r="D13" s="110"/>
    </row>
    <row r="14" spans="1:17" ht="15.75" x14ac:dyDescent="0.25">
      <c r="A14" s="112" t="s">
        <v>214</v>
      </c>
      <c r="B14" s="99"/>
      <c r="C14" s="210">
        <v>0</v>
      </c>
      <c r="D14" s="212">
        <v>0</v>
      </c>
      <c r="N14" s="156"/>
      <c r="O14" s="156"/>
      <c r="P14" s="156"/>
      <c r="Q14" s="156"/>
    </row>
    <row r="15" spans="1:17" ht="15.75" x14ac:dyDescent="0.25">
      <c r="A15" s="112" t="s">
        <v>215</v>
      </c>
      <c r="B15" s="99"/>
      <c r="C15" s="214">
        <v>16353566</v>
      </c>
      <c r="D15" s="211">
        <v>16302656</v>
      </c>
      <c r="N15" s="156"/>
      <c r="O15" s="156"/>
      <c r="P15" s="156"/>
      <c r="Q15" s="156"/>
    </row>
    <row r="16" spans="1:17" ht="18" x14ac:dyDescent="0.4">
      <c r="A16" s="112" t="s">
        <v>217</v>
      </c>
      <c r="B16" s="99"/>
      <c r="C16" s="215">
        <v>702260</v>
      </c>
      <c r="D16" s="213">
        <v>663000</v>
      </c>
      <c r="N16" s="156"/>
      <c r="O16" s="156"/>
      <c r="P16" s="156"/>
      <c r="Q16" s="156"/>
    </row>
    <row r="17" spans="1:17" ht="15.75" x14ac:dyDescent="0.25">
      <c r="A17" s="99"/>
      <c r="B17" s="99"/>
      <c r="C17" s="105"/>
      <c r="D17" s="150"/>
      <c r="N17" s="156"/>
      <c r="O17" s="156"/>
      <c r="P17" s="156"/>
      <c r="Q17" s="156"/>
    </row>
    <row r="18" spans="1:17" ht="18" x14ac:dyDescent="0.4">
      <c r="A18" s="99" t="s">
        <v>221</v>
      </c>
      <c r="B18" s="99"/>
      <c r="C18" s="109">
        <f>SUM(C14:C17)</f>
        <v>17055826</v>
      </c>
      <c r="D18" s="148">
        <f>SUM(D14:D17)</f>
        <v>16965656</v>
      </c>
      <c r="N18" s="156"/>
      <c r="O18" s="156"/>
      <c r="P18" s="156"/>
      <c r="Q18" s="156"/>
    </row>
    <row r="19" spans="1:17" ht="15.75" x14ac:dyDescent="0.25">
      <c r="A19" s="99"/>
      <c r="B19" s="99"/>
      <c r="C19" s="105"/>
      <c r="D19" s="150"/>
      <c r="N19" s="156"/>
      <c r="O19" s="156"/>
      <c r="P19" s="156"/>
      <c r="Q19" s="156"/>
    </row>
    <row r="20" spans="1:17" ht="15.75" x14ac:dyDescent="0.25">
      <c r="A20" s="99"/>
      <c r="B20" s="99"/>
      <c r="C20" s="105"/>
      <c r="D20" s="150"/>
      <c r="N20" s="156"/>
      <c r="O20" s="156"/>
      <c r="P20" s="156"/>
      <c r="Q20" s="156"/>
    </row>
    <row r="21" spans="1:17" ht="15.75" x14ac:dyDescent="0.25">
      <c r="A21" s="99" t="s">
        <v>222</v>
      </c>
      <c r="B21" s="99"/>
      <c r="C21" s="105"/>
      <c r="D21" s="150"/>
      <c r="N21" s="156"/>
      <c r="O21" s="156"/>
      <c r="P21" s="156"/>
      <c r="Q21" s="156"/>
    </row>
    <row r="22" spans="1:17" ht="15.75" x14ac:dyDescent="0.25">
      <c r="A22" s="103" t="s">
        <v>254</v>
      </c>
      <c r="B22" s="99"/>
      <c r="C22" s="105"/>
      <c r="D22" s="150"/>
      <c r="N22" s="156"/>
      <c r="O22" s="156"/>
      <c r="P22" s="156"/>
      <c r="Q22" s="156"/>
    </row>
    <row r="23" spans="1:17" ht="15.75" x14ac:dyDescent="0.25">
      <c r="A23" s="104" t="s">
        <v>255</v>
      </c>
      <c r="B23" s="99"/>
      <c r="C23" s="214">
        <v>6849655</v>
      </c>
      <c r="D23" s="214">
        <v>7964925</v>
      </c>
      <c r="N23" s="156"/>
      <c r="O23" s="156"/>
      <c r="P23" s="156"/>
      <c r="Q23" s="156"/>
    </row>
    <row r="24" spans="1:17" ht="15.75" x14ac:dyDescent="0.25">
      <c r="A24" s="104" t="s">
        <v>160</v>
      </c>
      <c r="B24" s="99"/>
      <c r="C24" s="214">
        <v>6003280</v>
      </c>
      <c r="D24" s="214">
        <v>6110723</v>
      </c>
      <c r="N24" s="156"/>
      <c r="O24" s="156"/>
      <c r="P24" s="156"/>
      <c r="Q24" s="156"/>
    </row>
    <row r="25" spans="1:17" ht="15.75" x14ac:dyDescent="0.25">
      <c r="A25" s="104" t="s">
        <v>161</v>
      </c>
      <c r="B25" s="99"/>
      <c r="C25" s="214">
        <v>1267337</v>
      </c>
      <c r="D25" s="214">
        <v>1327931</v>
      </c>
      <c r="N25" s="156"/>
      <c r="O25" s="156"/>
      <c r="P25" s="156"/>
      <c r="Q25" s="156"/>
    </row>
    <row r="26" spans="1:17" ht="18" x14ac:dyDescent="0.4">
      <c r="A26" s="104" t="s">
        <v>256</v>
      </c>
      <c r="B26" s="99"/>
      <c r="C26" s="215">
        <v>750000</v>
      </c>
      <c r="D26" s="215">
        <v>800000</v>
      </c>
      <c r="N26" s="156"/>
      <c r="O26" s="156"/>
      <c r="P26" s="156"/>
      <c r="Q26" s="156"/>
    </row>
    <row r="27" spans="1:17" ht="15.75" x14ac:dyDescent="0.25">
      <c r="A27" s="99"/>
      <c r="B27" s="99"/>
      <c r="C27" s="105"/>
      <c r="D27" s="150"/>
      <c r="N27" s="156"/>
      <c r="O27" s="156"/>
      <c r="P27" s="156"/>
      <c r="Q27" s="156"/>
    </row>
    <row r="28" spans="1:17" ht="18" x14ac:dyDescent="0.4">
      <c r="A28" s="103" t="s">
        <v>226</v>
      </c>
      <c r="B28" s="99"/>
      <c r="C28" s="109">
        <f>SUM(C23:C27)</f>
        <v>14870272</v>
      </c>
      <c r="D28" s="148">
        <f>SUM(D23:D27)</f>
        <v>16203579</v>
      </c>
      <c r="E28" s="123">
        <f>D28-KSUCPM!F34</f>
        <v>0</v>
      </c>
      <c r="F28" s="123"/>
      <c r="G28" s="99"/>
      <c r="H28" s="99"/>
      <c r="I28" s="99"/>
      <c r="J28" s="99"/>
      <c r="N28" s="156"/>
      <c r="O28" s="156"/>
      <c r="P28" s="156"/>
      <c r="Q28" s="156"/>
    </row>
    <row r="29" spans="1:17" ht="15.75" x14ac:dyDescent="0.25">
      <c r="A29" s="99"/>
      <c r="B29" s="99"/>
      <c r="C29" s="105"/>
      <c r="D29" s="150"/>
      <c r="G29" s="99"/>
      <c r="H29" s="99"/>
      <c r="I29" s="99"/>
      <c r="J29" s="99"/>
      <c r="N29" s="156"/>
      <c r="O29" s="156"/>
      <c r="P29" s="156"/>
      <c r="Q29" s="156"/>
    </row>
    <row r="30" spans="1:17" ht="18" x14ac:dyDescent="0.4">
      <c r="A30" s="103" t="s">
        <v>257</v>
      </c>
      <c r="B30" s="99"/>
      <c r="C30" s="217">
        <v>2185554</v>
      </c>
      <c r="D30" s="217">
        <v>762077</v>
      </c>
      <c r="G30" s="99"/>
      <c r="H30" s="99"/>
      <c r="I30" s="99"/>
      <c r="J30" s="99"/>
      <c r="N30" s="156"/>
      <c r="O30" s="156"/>
      <c r="P30" s="156"/>
      <c r="Q30" s="156"/>
    </row>
    <row r="31" spans="1:17" ht="15.75" x14ac:dyDescent="0.25">
      <c r="A31" s="99"/>
      <c r="B31" s="99"/>
      <c r="C31" s="105"/>
      <c r="D31" s="150"/>
      <c r="G31" s="99"/>
      <c r="H31" s="99"/>
      <c r="I31" s="99"/>
      <c r="J31" s="99"/>
      <c r="N31" s="156"/>
      <c r="O31" s="156"/>
      <c r="P31" s="156"/>
      <c r="Q31" s="156"/>
    </row>
    <row r="32" spans="1:17" ht="15.75" x14ac:dyDescent="0.25">
      <c r="A32" s="99"/>
      <c r="B32" s="99"/>
      <c r="C32" s="105"/>
      <c r="D32" s="150"/>
      <c r="G32" s="99"/>
      <c r="H32" s="99"/>
      <c r="I32" s="99"/>
      <c r="J32" s="99"/>
      <c r="N32" s="156"/>
      <c r="O32" s="156"/>
      <c r="P32" s="156"/>
      <c r="Q32" s="156"/>
    </row>
    <row r="33" spans="1:17" ht="18" x14ac:dyDescent="0.4">
      <c r="A33" s="99" t="s">
        <v>233</v>
      </c>
      <c r="B33" s="99"/>
      <c r="C33" s="109">
        <f>C28+C30</f>
        <v>17055826</v>
      </c>
      <c r="D33" s="148">
        <f>D28+D30</f>
        <v>16965656</v>
      </c>
      <c r="E33" s="99"/>
      <c r="F33" s="99"/>
      <c r="G33" s="99"/>
      <c r="H33" s="99"/>
      <c r="I33" s="99"/>
      <c r="J33" s="99"/>
      <c r="N33" s="156"/>
      <c r="O33" s="156"/>
      <c r="P33" s="156"/>
      <c r="Q33" s="156"/>
    </row>
    <row r="34" spans="1:17" ht="15.75" x14ac:dyDescent="0.25">
      <c r="A34" s="99"/>
      <c r="B34" s="99"/>
      <c r="C34" s="105"/>
      <c r="D34" s="150"/>
      <c r="E34" s="99"/>
      <c r="F34" s="99"/>
      <c r="G34" s="99"/>
      <c r="H34" s="99"/>
      <c r="I34" s="99"/>
      <c r="J34" s="99"/>
      <c r="N34" s="156"/>
      <c r="O34" s="156"/>
      <c r="P34" s="156"/>
      <c r="Q34" s="156"/>
    </row>
    <row r="35" spans="1:17" ht="15.75" x14ac:dyDescent="0.25">
      <c r="A35" s="99"/>
      <c r="B35" s="99"/>
      <c r="C35" s="105"/>
      <c r="D35" s="150"/>
      <c r="E35" s="99"/>
      <c r="F35" s="99"/>
      <c r="G35" s="99"/>
      <c r="H35" s="99"/>
      <c r="I35" s="99"/>
      <c r="J35" s="99"/>
    </row>
    <row r="36" spans="1:17" ht="15.75" x14ac:dyDescent="0.25">
      <c r="A36" s="99" t="s">
        <v>252</v>
      </c>
      <c r="B36" s="99"/>
      <c r="C36" s="304">
        <f>C18-C33</f>
        <v>0</v>
      </c>
      <c r="D36" s="304">
        <f>D18-D33</f>
        <v>0</v>
      </c>
    </row>
    <row r="37" spans="1:17" ht="15.75" x14ac:dyDescent="0.25">
      <c r="A37" s="99"/>
      <c r="B37" s="99"/>
      <c r="C37" s="99"/>
      <c r="D37" s="117"/>
    </row>
    <row r="38" spans="1:17" ht="15.75" x14ac:dyDescent="0.25">
      <c r="A38" s="99"/>
      <c r="B38" s="99"/>
      <c r="C38" s="99"/>
      <c r="D38" s="117"/>
    </row>
    <row r="39" spans="1:17" ht="15.75" x14ac:dyDescent="0.25">
      <c r="A39" s="99"/>
      <c r="B39" s="99"/>
      <c r="C39" s="99"/>
      <c r="D39" s="117"/>
    </row>
    <row r="40" spans="1:17" ht="15.75" x14ac:dyDescent="0.25">
      <c r="A40" s="99"/>
      <c r="B40" s="99"/>
      <c r="C40" s="99"/>
      <c r="D40" s="117"/>
    </row>
    <row r="41" spans="1:17" ht="15.75" x14ac:dyDescent="0.25">
      <c r="A41" s="99"/>
      <c r="B41" s="99"/>
      <c r="C41" s="99"/>
      <c r="D41" s="117"/>
    </row>
    <row r="42" spans="1:17" ht="15.75" x14ac:dyDescent="0.25">
      <c r="A42" s="99"/>
      <c r="B42" s="99"/>
      <c r="C42" s="99"/>
      <c r="D42" s="117"/>
    </row>
    <row r="43" spans="1:17" ht="15.75" x14ac:dyDescent="0.25">
      <c r="A43" s="99"/>
      <c r="B43" s="99"/>
      <c r="C43" s="99"/>
      <c r="D43" s="117"/>
    </row>
    <row r="44" spans="1:17" ht="15.75" x14ac:dyDescent="0.25">
      <c r="A44" s="99"/>
      <c r="B44" s="99"/>
      <c r="C44" s="99"/>
      <c r="D44" s="117"/>
    </row>
    <row r="45" spans="1:17" ht="15.75" x14ac:dyDescent="0.25">
      <c r="A45" s="99"/>
      <c r="B45" s="99"/>
      <c r="C45" s="99"/>
      <c r="D45" s="117"/>
    </row>
    <row r="46" spans="1:17" ht="15.75" x14ac:dyDescent="0.25">
      <c r="A46" s="99"/>
      <c r="B46" s="99"/>
      <c r="C46" s="99"/>
      <c r="D46" s="117"/>
    </row>
    <row r="47" spans="1:17" ht="15.75" x14ac:dyDescent="0.25">
      <c r="A47" s="99"/>
      <c r="B47" s="99"/>
      <c r="C47" s="99"/>
      <c r="D47" s="117"/>
    </row>
    <row r="48" spans="1:17" ht="15.75" x14ac:dyDescent="0.25">
      <c r="A48" s="99"/>
      <c r="B48" s="99"/>
      <c r="C48" s="99"/>
      <c r="D48" s="117"/>
    </row>
    <row r="52" ht="19.5" customHeight="1" x14ac:dyDescent="0.2"/>
  </sheetData>
  <pageMargins left="0.65" right="0.75" top="0.75" bottom="0.75" header="0.5" footer="0.5"/>
  <pageSetup firstPageNumber="4" orientation="portrait" useFirstPageNumber="1" r:id="rId1"/>
  <headerFooter alignWithMargins="0">
    <oddHeader xml:space="preserve">&amp;R
</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6" tint="0.39997558519241921"/>
  </sheetPr>
  <dimension ref="A1:H115"/>
  <sheetViews>
    <sheetView topLeftCell="A76" zoomScaleNormal="100" zoomScaleSheetLayoutView="82" workbookViewId="0">
      <selection activeCell="F54" sqref="F54"/>
    </sheetView>
  </sheetViews>
  <sheetFormatPr defaultColWidth="9.140625" defaultRowHeight="15" x14ac:dyDescent="0.25"/>
  <cols>
    <col min="1" max="1" width="46.28515625" style="2" customWidth="1"/>
    <col min="2" max="2" width="15.5703125" style="2" customWidth="1"/>
    <col min="3" max="3" width="17.5703125" style="2" customWidth="1"/>
    <col min="4" max="4" width="17.85546875" style="2" bestFit="1" customWidth="1"/>
    <col min="5" max="5" width="15.5703125" style="2" customWidth="1"/>
    <col min="6" max="6" width="17.85546875" style="2" bestFit="1" customWidth="1"/>
    <col min="7" max="7" width="15.5703125" style="2" customWidth="1"/>
    <col min="8" max="16384" width="9.140625" style="2"/>
  </cols>
  <sheetData>
    <row r="1" spans="1:8" x14ac:dyDescent="0.25">
      <c r="A1" s="7" t="s">
        <v>209</v>
      </c>
      <c r="C1" s="86"/>
      <c r="E1" s="3"/>
      <c r="F1" s="179"/>
      <c r="G1" s="179"/>
    </row>
    <row r="2" spans="1:8" x14ac:dyDescent="0.25">
      <c r="A2" s="75" t="s">
        <v>309</v>
      </c>
      <c r="E2" s="180"/>
    </row>
    <row r="3" spans="1:8" x14ac:dyDescent="0.25">
      <c r="A3" s="75" t="s">
        <v>590</v>
      </c>
    </row>
    <row r="6" spans="1:8" s="8" customFormat="1" x14ac:dyDescent="0.25">
      <c r="A6" s="229" t="s">
        <v>722</v>
      </c>
      <c r="B6" s="228" t="s">
        <v>385</v>
      </c>
      <c r="C6" s="128"/>
      <c r="D6" s="128"/>
      <c r="E6" s="128"/>
    </row>
    <row r="7" spans="1:8" x14ac:dyDescent="0.25">
      <c r="A7" s="224" t="s">
        <v>481</v>
      </c>
      <c r="B7" s="230">
        <f>'Schedule -Kent Campus '!D17</f>
        <v>441840428</v>
      </c>
      <c r="C7" s="241"/>
      <c r="D7" s="9"/>
      <c r="E7" s="9"/>
    </row>
    <row r="8" spans="1:8" ht="17.25" x14ac:dyDescent="0.4">
      <c r="A8" s="224" t="s">
        <v>482</v>
      </c>
      <c r="B8" s="225">
        <f>'Schedule - Total University'!C18</f>
        <v>98626040</v>
      </c>
      <c r="C8" s="241"/>
      <c r="D8" s="92"/>
      <c r="E8" s="92"/>
      <c r="F8" s="306"/>
      <c r="G8" s="164"/>
      <c r="H8" s="164"/>
    </row>
    <row r="9" spans="1:8" ht="17.25" x14ac:dyDescent="0.4">
      <c r="A9" s="224" t="s">
        <v>483</v>
      </c>
      <c r="B9" s="225">
        <f>'Schedule -CPM '!D18</f>
        <v>16965656</v>
      </c>
      <c r="C9" s="241"/>
      <c r="D9" s="10"/>
      <c r="E9" s="10"/>
      <c r="F9" s="306"/>
      <c r="G9" s="91"/>
      <c r="H9" s="164"/>
    </row>
    <row r="10" spans="1:8" x14ac:dyDescent="0.25">
      <c r="A10" s="224" t="s">
        <v>484</v>
      </c>
      <c r="B10" s="225">
        <f>'Schedule -Regional Campuses '!D16</f>
        <v>109035501</v>
      </c>
      <c r="C10" s="241"/>
      <c r="F10" s="306"/>
      <c r="G10" s="164"/>
      <c r="H10" s="164"/>
    </row>
    <row r="11" spans="1:8" s="162" customFormat="1" ht="17.25" x14ac:dyDescent="0.4">
      <c r="A11" s="224" t="s">
        <v>485</v>
      </c>
      <c r="B11" s="226">
        <f>'Schedule - Total University'!C19</f>
        <v>2110000</v>
      </c>
      <c r="C11" s="241"/>
      <c r="F11" s="306"/>
      <c r="G11" s="182"/>
      <c r="H11" s="182"/>
    </row>
    <row r="12" spans="1:8" s="162" customFormat="1" ht="17.25" x14ac:dyDescent="0.4">
      <c r="A12" s="224" t="s">
        <v>192</v>
      </c>
      <c r="B12" s="227">
        <f>SUM(B7:B11)</f>
        <v>668577625</v>
      </c>
      <c r="F12" s="306"/>
      <c r="G12" s="182"/>
      <c r="H12" s="182"/>
    </row>
    <row r="13" spans="1:8" s="224" customFormat="1" ht="17.25" x14ac:dyDescent="0.4">
      <c r="B13" s="227"/>
      <c r="F13" s="306"/>
      <c r="G13" s="182"/>
      <c r="H13" s="182"/>
    </row>
    <row r="14" spans="1:8" s="224" customFormat="1" ht="17.25" x14ac:dyDescent="0.4">
      <c r="B14" s="227"/>
      <c r="F14" s="182"/>
      <c r="G14" s="182"/>
      <c r="H14" s="182"/>
    </row>
    <row r="15" spans="1:8" s="162" customFormat="1" x14ac:dyDescent="0.25">
      <c r="F15" s="182"/>
      <c r="G15" s="182"/>
      <c r="H15" s="182"/>
    </row>
    <row r="16" spans="1:8" s="162" customFormat="1" x14ac:dyDescent="0.25">
      <c r="F16" s="182"/>
      <c r="G16" s="182"/>
      <c r="H16" s="182"/>
    </row>
    <row r="17" spans="6:8" s="162" customFormat="1" x14ac:dyDescent="0.25">
      <c r="F17" s="182"/>
      <c r="G17" s="182"/>
      <c r="H17" s="182"/>
    </row>
    <row r="18" spans="6:8" s="162" customFormat="1" x14ac:dyDescent="0.25">
      <c r="F18" s="182"/>
      <c r="G18" s="182"/>
      <c r="H18" s="182"/>
    </row>
    <row r="19" spans="6:8" s="162" customFormat="1" x14ac:dyDescent="0.25">
      <c r="F19" s="182"/>
      <c r="G19" s="182"/>
      <c r="H19" s="182"/>
    </row>
    <row r="20" spans="6:8" s="162" customFormat="1" x14ac:dyDescent="0.25">
      <c r="F20" s="182"/>
      <c r="G20" s="182"/>
      <c r="H20" s="182"/>
    </row>
    <row r="21" spans="6:8" s="162" customFormat="1" x14ac:dyDescent="0.25">
      <c r="F21" s="182"/>
      <c r="G21" s="182"/>
      <c r="H21" s="182"/>
    </row>
    <row r="22" spans="6:8" s="162" customFormat="1" x14ac:dyDescent="0.25">
      <c r="F22" s="182"/>
      <c r="G22" s="182"/>
      <c r="H22" s="182"/>
    </row>
    <row r="23" spans="6:8" s="162" customFormat="1" x14ac:dyDescent="0.25">
      <c r="F23" s="182"/>
      <c r="G23" s="182"/>
      <c r="H23" s="182"/>
    </row>
    <row r="24" spans="6:8" s="162" customFormat="1" x14ac:dyDescent="0.25">
      <c r="F24" s="182"/>
      <c r="G24" s="182"/>
      <c r="H24" s="182"/>
    </row>
    <row r="25" spans="6:8" s="162" customFormat="1" x14ac:dyDescent="0.25">
      <c r="F25" s="182"/>
      <c r="G25" s="182"/>
      <c r="H25" s="182"/>
    </row>
    <row r="26" spans="6:8" s="162" customFormat="1" x14ac:dyDescent="0.25">
      <c r="F26" s="182"/>
      <c r="G26" s="182"/>
      <c r="H26" s="182"/>
    </row>
    <row r="27" spans="6:8" s="162" customFormat="1" x14ac:dyDescent="0.25">
      <c r="F27" s="182"/>
      <c r="G27" s="182"/>
      <c r="H27" s="182"/>
    </row>
    <row r="28" spans="6:8" s="162" customFormat="1" x14ac:dyDescent="0.25">
      <c r="F28" s="182"/>
      <c r="G28" s="182"/>
      <c r="H28" s="182"/>
    </row>
    <row r="29" spans="6:8" s="162" customFormat="1" x14ac:dyDescent="0.25">
      <c r="F29" s="182"/>
      <c r="G29" s="182"/>
      <c r="H29" s="182"/>
    </row>
    <row r="30" spans="6:8" s="162" customFormat="1" x14ac:dyDescent="0.25">
      <c r="F30" s="182"/>
      <c r="G30" s="182"/>
      <c r="H30" s="182"/>
    </row>
    <row r="31" spans="6:8" s="162" customFormat="1" x14ac:dyDescent="0.25">
      <c r="F31" s="182"/>
      <c r="G31" s="182"/>
      <c r="H31" s="182"/>
    </row>
    <row r="32" spans="6:8" s="162" customFormat="1" x14ac:dyDescent="0.25">
      <c r="F32" s="182"/>
      <c r="G32" s="182"/>
      <c r="H32" s="182"/>
    </row>
    <row r="33" spans="1:8" s="162" customFormat="1" x14ac:dyDescent="0.25">
      <c r="F33" s="182"/>
      <c r="G33" s="182"/>
      <c r="H33" s="182"/>
    </row>
    <row r="34" spans="1:8" s="162" customFormat="1" x14ac:dyDescent="0.25">
      <c r="F34" s="182"/>
      <c r="G34" s="182"/>
      <c r="H34" s="182"/>
    </row>
    <row r="35" spans="1:8" s="162" customFormat="1" x14ac:dyDescent="0.25">
      <c r="F35" s="182"/>
      <c r="G35" s="182"/>
      <c r="H35" s="182"/>
    </row>
    <row r="36" spans="1:8" s="162" customFormat="1" x14ac:dyDescent="0.25">
      <c r="F36" s="182"/>
      <c r="G36" s="182"/>
      <c r="H36" s="182"/>
    </row>
    <row r="37" spans="1:8" s="162" customFormat="1" x14ac:dyDescent="0.25">
      <c r="F37" s="182"/>
      <c r="G37" s="182"/>
      <c r="H37" s="182"/>
    </row>
    <row r="38" spans="1:8" s="162" customFormat="1" x14ac:dyDescent="0.25">
      <c r="F38" s="182"/>
      <c r="G38" s="182"/>
      <c r="H38" s="182"/>
    </row>
    <row r="39" spans="1:8" s="162" customFormat="1" x14ac:dyDescent="0.25">
      <c r="F39" s="182"/>
      <c r="G39" s="182"/>
      <c r="H39" s="182"/>
    </row>
    <row r="40" spans="1:8" s="162" customFormat="1" x14ac:dyDescent="0.25">
      <c r="F40" s="182"/>
      <c r="G40" s="182"/>
      <c r="H40" s="182"/>
    </row>
    <row r="41" spans="1:8" s="162" customFormat="1" x14ac:dyDescent="0.25">
      <c r="F41" s="182"/>
      <c r="G41" s="182"/>
      <c r="H41" s="182"/>
    </row>
    <row r="43" spans="1:8" s="224" customFormat="1" x14ac:dyDescent="0.25"/>
    <row r="44" spans="1:8" s="224" customFormat="1" x14ac:dyDescent="0.25"/>
    <row r="45" spans="1:8" x14ac:dyDescent="0.25">
      <c r="A45" s="1" t="s">
        <v>269</v>
      </c>
      <c r="F45" s="138"/>
      <c r="G45" s="138"/>
    </row>
    <row r="46" spans="1:8" x14ac:dyDescent="0.25">
      <c r="A46" s="1" t="s">
        <v>272</v>
      </c>
    </row>
    <row r="48" spans="1:8" x14ac:dyDescent="0.25">
      <c r="B48" s="128" t="s">
        <v>198</v>
      </c>
      <c r="C48" s="128" t="s">
        <v>199</v>
      </c>
      <c r="D48" s="128" t="s">
        <v>410</v>
      </c>
      <c r="E48" s="128" t="s">
        <v>200</v>
      </c>
    </row>
    <row r="49" spans="1:5" x14ac:dyDescent="0.25">
      <c r="A49" s="11" t="s">
        <v>270</v>
      </c>
      <c r="B49" s="230">
        <f>'Schedule -Kent Campus '!D12</f>
        <v>117130378</v>
      </c>
      <c r="C49" s="230">
        <f>'Schedule -Regional Campuses '!D12</f>
        <v>36722434</v>
      </c>
      <c r="D49" s="230">
        <v>0</v>
      </c>
      <c r="E49" s="231">
        <f>SUM(B49:D49)</f>
        <v>153852812</v>
      </c>
    </row>
    <row r="50" spans="1:5" x14ac:dyDescent="0.25">
      <c r="B50" s="8"/>
      <c r="C50" s="8"/>
      <c r="E50" s="8"/>
    </row>
    <row r="51" spans="1:5" x14ac:dyDescent="0.25">
      <c r="A51" s="2" t="s">
        <v>273</v>
      </c>
      <c r="B51" s="12">
        <f>ROUND(B49/B7,3)</f>
        <v>0.26500000000000001</v>
      </c>
      <c r="C51" s="12">
        <f>ROUND(C49/B10,3)</f>
        <v>0.33700000000000002</v>
      </c>
      <c r="D51" s="16" t="s">
        <v>430</v>
      </c>
      <c r="E51" s="12">
        <f>ROUND(E49/(B7+B9+B10),3)</f>
        <v>0.27100000000000002</v>
      </c>
    </row>
    <row r="52" spans="1:5" x14ac:dyDescent="0.25">
      <c r="A52" s="2" t="s">
        <v>271</v>
      </c>
      <c r="B52" s="12">
        <f>ROUND(B49/(B7+B8),3)</f>
        <v>0.217</v>
      </c>
      <c r="C52" s="12">
        <f>ROUND(C49/(B10+B11),3)</f>
        <v>0.33</v>
      </c>
      <c r="D52" s="16" t="s">
        <v>430</v>
      </c>
      <c r="E52" s="12">
        <f>ROUND(E49/B12,3)</f>
        <v>0.23</v>
      </c>
    </row>
    <row r="55" spans="1:5" x14ac:dyDescent="0.25">
      <c r="A55" s="1" t="s">
        <v>380</v>
      </c>
    </row>
    <row r="57" spans="1:5" x14ac:dyDescent="0.25">
      <c r="B57" s="128" t="s">
        <v>198</v>
      </c>
      <c r="C57" s="128" t="s">
        <v>199</v>
      </c>
      <c r="D57" s="128" t="s">
        <v>410</v>
      </c>
      <c r="E57" s="128" t="s">
        <v>200</v>
      </c>
    </row>
    <row r="58" spans="1:5" x14ac:dyDescent="0.25">
      <c r="A58" s="2" t="s">
        <v>316</v>
      </c>
      <c r="B58" s="230">
        <f>'A&amp;S'!C58+'A&amp;S'!D58+AED!C15+AED!D15+AEST!C17+AEST!D17+ARTS!C23+ARTS!D23+BUS!C33+BUS!D33+CCI!C18+CCI!D18+EHHS!C35+EHHS!D35+NURS!C14+NURS!D14+PH!C17+PH!D17+'AA SUPPORT'!C77+'AA SUPPORT'!D77+BF!C44+'Gen.Counsel '!C10+'Gen.Counsel '!D10+HR!C26+IS!C46+IS!D46+IA!C27+President!C16+RASP!C11+'Student Affairs'!C14+'Student Affairs'!D14+UR!C13+'Pooled funds and Other'!C31+'Pooled funds and Other'!D31+DEI!C22+DEI!D22+BF!D44</f>
        <v>290460141.72000003</v>
      </c>
      <c r="C58" s="230">
        <f>'RC Budget by Campus'!J14+'RC Budget by Campus'!J15</f>
        <v>74961073</v>
      </c>
      <c r="D58" s="230">
        <f>KSUCPM!C34+KSUCPM!D34</f>
        <v>8840095</v>
      </c>
      <c r="E58" s="231">
        <f>SUM(B58:D58)</f>
        <v>374261309.72000003</v>
      </c>
    </row>
    <row r="59" spans="1:5" x14ac:dyDescent="0.25">
      <c r="B59" s="6"/>
      <c r="E59" s="9"/>
    </row>
    <row r="60" spans="1:5" x14ac:dyDescent="0.25">
      <c r="A60" s="2" t="s">
        <v>321</v>
      </c>
      <c r="B60" s="12">
        <f>ROUND(B58/'Schedule -Kent Campus '!D40,3)</f>
        <v>0.74199999999999999</v>
      </c>
      <c r="C60" s="12">
        <f>ROUND(C58/'Schedule -Regional Campuses '!D26,3)</f>
        <v>0.69599999999999995</v>
      </c>
      <c r="D60" s="12">
        <f>ROUND(D58/'Schedule -CPM '!D28,3)</f>
        <v>0.54600000000000004</v>
      </c>
      <c r="E60" s="12">
        <f>ROUND(E58/('Schedule - Total University'!C29),3)</f>
        <v>0.72599999999999998</v>
      </c>
    </row>
    <row r="61" spans="1:5" x14ac:dyDescent="0.25">
      <c r="A61" s="2" t="s">
        <v>381</v>
      </c>
      <c r="B61" s="12">
        <f>ROUND(B58/B7,3)</f>
        <v>0.65700000000000003</v>
      </c>
      <c r="C61" s="12">
        <f>ROUND(C58/B10,3)</f>
        <v>0.68700000000000006</v>
      </c>
      <c r="D61" s="12">
        <f>ROUND(D58/B9,3)</f>
        <v>0.52100000000000002</v>
      </c>
      <c r="E61" s="12">
        <f>ROUND(E58/(B7+B9+B10),3)</f>
        <v>0.65900000000000003</v>
      </c>
    </row>
    <row r="62" spans="1:5" x14ac:dyDescent="0.25">
      <c r="B62" s="120"/>
      <c r="C62" s="120"/>
      <c r="D62" s="120"/>
      <c r="E62" s="120"/>
    </row>
    <row r="63" spans="1:5" x14ac:dyDescent="0.25">
      <c r="B63" s="91"/>
    </row>
    <row r="64" spans="1:5" x14ac:dyDescent="0.25">
      <c r="A64" s="136" t="s">
        <v>452</v>
      </c>
      <c r="B64" s="164"/>
    </row>
    <row r="65" spans="1:7" x14ac:dyDescent="0.25">
      <c r="B65" s="164"/>
      <c r="C65" s="14"/>
    </row>
    <row r="66" spans="1:7" x14ac:dyDescent="0.25">
      <c r="A66" s="13"/>
      <c r="B66" s="232" t="s">
        <v>723</v>
      </c>
      <c r="C66" s="232" t="s">
        <v>549</v>
      </c>
      <c r="D66" s="232" t="s">
        <v>550</v>
      </c>
      <c r="E66" s="232" t="s">
        <v>552</v>
      </c>
      <c r="F66" s="232" t="s">
        <v>551</v>
      </c>
      <c r="G66" s="14"/>
    </row>
    <row r="67" spans="1:7" x14ac:dyDescent="0.25">
      <c r="B67" s="233" t="s">
        <v>724</v>
      </c>
      <c r="C67" s="233" t="s">
        <v>540</v>
      </c>
      <c r="D67" s="233" t="s">
        <v>473</v>
      </c>
      <c r="E67" s="233" t="s">
        <v>447</v>
      </c>
      <c r="F67" s="233" t="s">
        <v>428</v>
      </c>
      <c r="G67" s="8"/>
    </row>
    <row r="68" spans="1:7" x14ac:dyDescent="0.25">
      <c r="A68" s="13" t="s">
        <v>198</v>
      </c>
      <c r="B68" s="17">
        <f>24189-599</f>
        <v>23590</v>
      </c>
      <c r="C68" s="17">
        <v>24376</v>
      </c>
      <c r="D68" s="17">
        <f>24995-D69</f>
        <v>24314</v>
      </c>
      <c r="E68" s="17">
        <v>23578</v>
      </c>
      <c r="F68" s="17">
        <v>23136</v>
      </c>
      <c r="G68" s="14"/>
    </row>
    <row r="69" spans="1:7" s="86" customFormat="1" x14ac:dyDescent="0.25">
      <c r="A69" s="13" t="s">
        <v>410</v>
      </c>
      <c r="B69" s="17">
        <v>599</v>
      </c>
      <c r="C69" s="17">
        <v>639</v>
      </c>
      <c r="D69" s="17">
        <v>681</v>
      </c>
      <c r="E69" s="17">
        <v>620</v>
      </c>
      <c r="F69" s="17">
        <v>561</v>
      </c>
      <c r="G69" s="14"/>
    </row>
    <row r="70" spans="1:7" ht="17.25" x14ac:dyDescent="0.4">
      <c r="A70" s="13" t="s">
        <v>199</v>
      </c>
      <c r="B70" s="172">
        <v>8318</v>
      </c>
      <c r="C70" s="172">
        <v>8662</v>
      </c>
      <c r="D70" s="172">
        <v>8854</v>
      </c>
      <c r="E70" s="172">
        <v>9363</v>
      </c>
      <c r="F70" s="172">
        <v>10066</v>
      </c>
      <c r="G70" s="15"/>
    </row>
    <row r="71" spans="1:7" ht="17.25" x14ac:dyDescent="0.4">
      <c r="A71" s="2" t="s">
        <v>192</v>
      </c>
      <c r="B71" s="93">
        <f>SUM(B68:B70)</f>
        <v>32507</v>
      </c>
      <c r="C71" s="93">
        <f>SUM(C68:C70)</f>
        <v>33677</v>
      </c>
      <c r="D71" s="93">
        <f>SUM(D68:D70)</f>
        <v>33849</v>
      </c>
      <c r="E71" s="93">
        <f>SUM(E68:E70)</f>
        <v>33561</v>
      </c>
      <c r="F71" s="93">
        <f>SUM(F68:F70)</f>
        <v>33763</v>
      </c>
      <c r="G71" s="93"/>
    </row>
    <row r="72" spans="1:7" x14ac:dyDescent="0.25">
      <c r="B72" s="182"/>
      <c r="C72" s="164"/>
      <c r="D72" s="86"/>
    </row>
    <row r="73" spans="1:7" x14ac:dyDescent="0.25">
      <c r="A73" s="13" t="s">
        <v>319</v>
      </c>
      <c r="B73" s="12">
        <f>ROUND((B68-C68)/C68,3)</f>
        <v>-3.2000000000000001E-2</v>
      </c>
      <c r="C73" s="12">
        <f>ROUND((C68-D68)/D68,3)</f>
        <v>3.0000000000000001E-3</v>
      </c>
      <c r="D73" s="12">
        <f>ROUND((D68-E68)/E68,3)</f>
        <v>3.1E-2</v>
      </c>
      <c r="E73" s="12">
        <f>ROUND((E68-F68)/F68,3)</f>
        <v>1.9E-2</v>
      </c>
      <c r="F73" s="12"/>
      <c r="G73" s="12"/>
    </row>
    <row r="74" spans="1:7" s="86" customFormat="1" x14ac:dyDescent="0.25">
      <c r="A74" s="13" t="s">
        <v>429</v>
      </c>
      <c r="B74" s="12">
        <f t="shared" ref="B74:D76" si="0">ROUND((B69-C69)/C69,3)</f>
        <v>-6.3E-2</v>
      </c>
      <c r="C74" s="12">
        <f t="shared" si="0"/>
        <v>-6.2E-2</v>
      </c>
      <c r="D74" s="12">
        <f t="shared" si="0"/>
        <v>9.8000000000000004E-2</v>
      </c>
      <c r="E74" s="12">
        <f>ROUND((E69-F69)/F69,3)</f>
        <v>0.105</v>
      </c>
      <c r="F74" s="16"/>
      <c r="G74" s="12"/>
    </row>
    <row r="75" spans="1:7" x14ac:dyDescent="0.25">
      <c r="A75" s="13" t="s">
        <v>317</v>
      </c>
      <c r="B75" s="12">
        <f t="shared" si="0"/>
        <v>-0.04</v>
      </c>
      <c r="C75" s="12">
        <f t="shared" si="0"/>
        <v>-2.1999999999999999E-2</v>
      </c>
      <c r="D75" s="12">
        <f t="shared" si="0"/>
        <v>-5.3999999999999999E-2</v>
      </c>
      <c r="E75" s="12">
        <f>ROUND((E70-F70)/F70,3)</f>
        <v>-7.0000000000000007E-2</v>
      </c>
      <c r="F75" s="12"/>
      <c r="G75" s="16"/>
    </row>
    <row r="76" spans="1:7" x14ac:dyDescent="0.25">
      <c r="A76" s="13" t="s">
        <v>318</v>
      </c>
      <c r="B76" s="12">
        <f t="shared" si="0"/>
        <v>-3.5000000000000003E-2</v>
      </c>
      <c r="C76" s="12">
        <f t="shared" si="0"/>
        <v>-5.0000000000000001E-3</v>
      </c>
      <c r="D76" s="12">
        <f t="shared" si="0"/>
        <v>8.9999999999999993E-3</v>
      </c>
      <c r="E76" s="12">
        <f>ROUND((E71-F71)/F71,3)</f>
        <v>-6.0000000000000001E-3</v>
      </c>
      <c r="F76" s="12"/>
      <c r="G76" s="16"/>
    </row>
    <row r="77" spans="1:7" x14ac:dyDescent="0.25">
      <c r="B77" s="12"/>
      <c r="C77" s="12"/>
    </row>
    <row r="78" spans="1:7" x14ac:dyDescent="0.25">
      <c r="A78" s="17" t="s">
        <v>320</v>
      </c>
    </row>
    <row r="79" spans="1:7" x14ac:dyDescent="0.25">
      <c r="A79" s="17" t="s">
        <v>486</v>
      </c>
    </row>
    <row r="80" spans="1:7" s="162" customFormat="1" ht="13.15" customHeight="1" x14ac:dyDescent="0.25">
      <c r="A80" s="17"/>
    </row>
    <row r="81" spans="1:7" x14ac:dyDescent="0.25">
      <c r="A81" s="88" t="s">
        <v>479</v>
      </c>
      <c r="F81" s="138"/>
      <c r="G81" s="138"/>
    </row>
    <row r="82" spans="1:7" ht="30" customHeight="1" x14ac:dyDescent="0.25">
      <c r="A82" s="311" t="s">
        <v>383</v>
      </c>
      <c r="B82" s="311"/>
      <c r="C82" s="311"/>
      <c r="D82" s="311"/>
      <c r="E82" s="311"/>
      <c r="F82" s="311"/>
    </row>
    <row r="83" spans="1:7" ht="30" customHeight="1" x14ac:dyDescent="0.25">
      <c r="A83" s="88"/>
      <c r="B83" s="233" t="s">
        <v>724</v>
      </c>
      <c r="C83" s="233" t="s">
        <v>540</v>
      </c>
      <c r="D83" s="233" t="s">
        <v>473</v>
      </c>
      <c r="E83" s="128" t="s">
        <v>447</v>
      </c>
      <c r="F83" s="128" t="s">
        <v>428</v>
      </c>
    </row>
    <row r="84" spans="1:7" x14ac:dyDescent="0.25">
      <c r="A84" s="17" t="s">
        <v>148</v>
      </c>
      <c r="B84" s="135">
        <v>0.11</v>
      </c>
      <c r="C84" s="135">
        <v>0.11</v>
      </c>
      <c r="D84" s="135">
        <v>0.11</v>
      </c>
      <c r="E84" s="135">
        <v>0.1</v>
      </c>
      <c r="F84" s="135">
        <v>0.1</v>
      </c>
    </row>
    <row r="85" spans="1:7" x14ac:dyDescent="0.25">
      <c r="A85" s="17" t="s">
        <v>382</v>
      </c>
      <c r="B85" s="135">
        <v>0.14000000000000001</v>
      </c>
      <c r="C85" s="135">
        <v>0.14000000000000001</v>
      </c>
      <c r="D85" s="135">
        <v>0.14000000000000001</v>
      </c>
      <c r="E85" s="135">
        <v>0.14000000000000001</v>
      </c>
      <c r="F85" s="135">
        <v>0.14000000000000001</v>
      </c>
    </row>
    <row r="86" spans="1:7" x14ac:dyDescent="0.25">
      <c r="B86" s="182"/>
    </row>
    <row r="87" spans="1:7" x14ac:dyDescent="0.25">
      <c r="A87" s="88" t="s">
        <v>480</v>
      </c>
      <c r="B87" s="182"/>
    </row>
    <row r="88" spans="1:7" s="86" customFormat="1" x14ac:dyDescent="0.25">
      <c r="A88" s="167" t="s">
        <v>431</v>
      </c>
      <c r="B88" s="182"/>
    </row>
    <row r="89" spans="1:7" x14ac:dyDescent="0.25">
      <c r="A89" s="88"/>
      <c r="B89" s="233" t="s">
        <v>724</v>
      </c>
      <c r="C89" s="233" t="s">
        <v>540</v>
      </c>
      <c r="D89" s="233" t="s">
        <v>473</v>
      </c>
      <c r="E89" s="128" t="s">
        <v>447</v>
      </c>
      <c r="F89" s="128" t="s">
        <v>428</v>
      </c>
    </row>
    <row r="90" spans="1:7" x14ac:dyDescent="0.25">
      <c r="A90" s="86" t="s">
        <v>410</v>
      </c>
      <c r="B90" s="221">
        <v>0.14000000000000001</v>
      </c>
      <c r="C90" s="221">
        <v>0.14000000000000001</v>
      </c>
      <c r="D90" s="221">
        <v>0.14000000000000001</v>
      </c>
      <c r="E90" s="161">
        <v>0.14000000000000001</v>
      </c>
      <c r="F90" s="161">
        <v>7.0000000000000007E-2</v>
      </c>
    </row>
    <row r="92" spans="1:7" s="162" customFormat="1" x14ac:dyDescent="0.25">
      <c r="A92" s="222"/>
      <c r="B92" s="223"/>
      <c r="C92" s="223"/>
      <c r="F92" s="138"/>
      <c r="G92" s="138"/>
    </row>
    <row r="93" spans="1:7" x14ac:dyDescent="0.25">
      <c r="A93" s="136" t="s">
        <v>557</v>
      </c>
      <c r="B93" s="182"/>
      <c r="C93" s="182"/>
      <c r="D93" s="182"/>
    </row>
    <row r="94" spans="1:7" x14ac:dyDescent="0.25">
      <c r="A94" s="144" t="s">
        <v>560</v>
      </c>
      <c r="B94" s="242" t="s">
        <v>561</v>
      </c>
      <c r="C94" s="242"/>
      <c r="D94" s="182"/>
    </row>
    <row r="95" spans="1:7" x14ac:dyDescent="0.25">
      <c r="A95" s="244" t="s">
        <v>360</v>
      </c>
      <c r="B95" s="243">
        <v>1.9499999999999999E-3</v>
      </c>
      <c r="C95" s="243"/>
      <c r="D95" s="182"/>
      <c r="E95" s="163"/>
      <c r="G95" s="86"/>
    </row>
    <row r="96" spans="1:7" x14ac:dyDescent="0.25">
      <c r="A96" s="244" t="s">
        <v>361</v>
      </c>
      <c r="B96" s="243">
        <v>0.10663</v>
      </c>
      <c r="C96" s="243"/>
      <c r="D96" s="182"/>
      <c r="G96" s="86"/>
    </row>
    <row r="97" spans="1:7" s="162" customFormat="1" x14ac:dyDescent="0.25">
      <c r="A97" s="244" t="s">
        <v>362</v>
      </c>
      <c r="B97" s="243">
        <v>3.6700000000000001E-3</v>
      </c>
      <c r="C97" s="243"/>
      <c r="D97" s="182"/>
    </row>
    <row r="98" spans="1:7" x14ac:dyDescent="0.25">
      <c r="A98" s="244" t="s">
        <v>474</v>
      </c>
      <c r="B98" s="243">
        <v>7.8219999999999998E-2</v>
      </c>
      <c r="C98" s="243"/>
      <c r="D98" s="182"/>
      <c r="G98" s="86"/>
    </row>
    <row r="99" spans="1:7" x14ac:dyDescent="0.25">
      <c r="A99" s="244" t="s">
        <v>263</v>
      </c>
      <c r="B99" s="243">
        <v>7.8280000000000002E-2</v>
      </c>
      <c r="C99" s="243"/>
      <c r="D99" s="182"/>
      <c r="G99" s="86"/>
    </row>
    <row r="100" spans="1:7" x14ac:dyDescent="0.25">
      <c r="A100" s="244" t="s">
        <v>363</v>
      </c>
      <c r="B100" s="243">
        <v>0.33655000000000002</v>
      </c>
      <c r="C100" s="243"/>
      <c r="D100" s="182"/>
      <c r="G100" s="86"/>
    </row>
    <row r="101" spans="1:7" x14ac:dyDescent="0.25">
      <c r="A101" s="244" t="s">
        <v>558</v>
      </c>
      <c r="B101" s="243">
        <v>3.2309999999999998E-2</v>
      </c>
      <c r="C101" s="243"/>
      <c r="D101" s="182"/>
      <c r="G101" s="86"/>
    </row>
    <row r="102" spans="1:7" x14ac:dyDescent="0.25">
      <c r="A102" s="244" t="s">
        <v>364</v>
      </c>
      <c r="B102" s="243">
        <v>0.12798000000000001</v>
      </c>
      <c r="C102" s="243"/>
      <c r="D102" s="182"/>
      <c r="G102" s="86"/>
    </row>
    <row r="103" spans="1:7" x14ac:dyDescent="0.25">
      <c r="A103" s="244" t="s">
        <v>262</v>
      </c>
      <c r="B103" s="243">
        <v>1.2670000000000001E-2</v>
      </c>
      <c r="C103" s="243"/>
      <c r="D103" s="182"/>
      <c r="G103" s="86"/>
    </row>
    <row r="104" spans="1:7" x14ac:dyDescent="0.25">
      <c r="A104" s="244" t="s">
        <v>559</v>
      </c>
      <c r="B104" s="243">
        <v>3.1199999999999999E-3</v>
      </c>
      <c r="C104" s="243"/>
      <c r="D104" s="182"/>
      <c r="G104" s="86"/>
    </row>
    <row r="105" spans="1:7" x14ac:dyDescent="0.25">
      <c r="A105" s="244" t="s">
        <v>365</v>
      </c>
      <c r="B105" s="243">
        <v>0.11765</v>
      </c>
      <c r="C105" s="243"/>
      <c r="D105" s="182"/>
      <c r="G105" s="86"/>
    </row>
    <row r="106" spans="1:7" x14ac:dyDescent="0.25">
      <c r="A106" s="244" t="s">
        <v>366</v>
      </c>
      <c r="B106" s="243">
        <v>6.3E-3</v>
      </c>
      <c r="C106" s="243"/>
      <c r="D106" s="182"/>
      <c r="G106" s="86"/>
    </row>
    <row r="107" spans="1:7" s="162" customFormat="1" x14ac:dyDescent="0.25">
      <c r="A107" s="244" t="s">
        <v>367</v>
      </c>
      <c r="B107" s="243">
        <v>1.3089999999999999E-2</v>
      </c>
      <c r="C107" s="243"/>
      <c r="D107" s="182"/>
    </row>
    <row r="108" spans="1:7" x14ac:dyDescent="0.25">
      <c r="A108" s="244" t="s">
        <v>368</v>
      </c>
      <c r="B108" s="243">
        <v>2.273E-2</v>
      </c>
      <c r="C108" s="243"/>
      <c r="D108" s="182"/>
      <c r="G108" s="86"/>
    </row>
    <row r="109" spans="1:7" x14ac:dyDescent="0.25">
      <c r="A109" s="244" t="s">
        <v>188</v>
      </c>
      <c r="B109" s="243">
        <v>1.9499999999999999E-3</v>
      </c>
      <c r="C109" s="245"/>
      <c r="D109" s="182"/>
      <c r="G109" s="86"/>
    </row>
    <row r="110" spans="1:7" x14ac:dyDescent="0.25">
      <c r="A110" s="183" t="s">
        <v>562</v>
      </c>
      <c r="B110" s="243">
        <v>5.6899999999999999E-2</v>
      </c>
      <c r="C110" s="245"/>
      <c r="D110" s="182"/>
    </row>
    <row r="111" spans="1:7" x14ac:dyDescent="0.25">
      <c r="A111" s="28" t="s">
        <v>373</v>
      </c>
      <c r="B111" s="243">
        <f>SUM(B95:B110)</f>
        <v>0.99999999999999989</v>
      </c>
      <c r="C111" s="28"/>
      <c r="D111" s="182"/>
    </row>
    <row r="112" spans="1:7" x14ac:dyDescent="0.25">
      <c r="A112" s="182"/>
      <c r="B112" s="182"/>
      <c r="C112" s="182"/>
      <c r="D112" s="182"/>
    </row>
    <row r="113" spans="1:7" ht="26.45" customHeight="1" x14ac:dyDescent="0.25">
      <c r="A113" s="312" t="s">
        <v>496</v>
      </c>
      <c r="B113" s="312"/>
      <c r="C113" s="312"/>
      <c r="D113" s="312"/>
      <c r="E113" s="312"/>
      <c r="F113" s="312"/>
      <c r="G113" s="312"/>
    </row>
    <row r="114" spans="1:7" s="224" customFormat="1" x14ac:dyDescent="0.25">
      <c r="A114" s="274"/>
      <c r="B114" s="274"/>
      <c r="C114" s="274"/>
      <c r="D114" s="274"/>
      <c r="E114" s="274"/>
      <c r="F114" s="274"/>
      <c r="G114" s="274"/>
    </row>
    <row r="115" spans="1:7" s="224" customFormat="1" x14ac:dyDescent="0.25">
      <c r="A115" s="274"/>
      <c r="B115" s="274"/>
      <c r="C115" s="274"/>
      <c r="D115" s="274"/>
      <c r="E115" s="274"/>
      <c r="F115" s="274"/>
      <c r="G115" s="274"/>
    </row>
  </sheetData>
  <mergeCells count="2">
    <mergeCell ref="A82:F82"/>
    <mergeCell ref="A113:G113"/>
  </mergeCells>
  <phoneticPr fontId="23" type="noConversion"/>
  <pageMargins left="0.4" right="0.34" top="0.37" bottom="0.65" header="0.28999999999999998" footer="0.5"/>
  <pageSetup scale="81" firstPageNumber="5" fitToHeight="5" orientation="landscape" useFirstPageNumber="1" r:id="rId1"/>
  <headerFooter alignWithMargins="0">
    <oddFooter>Page &amp;P</oddFooter>
  </headerFooter>
  <rowBreaks count="2" manualBreakCount="2">
    <brk id="44" max="6" man="1"/>
    <brk id="80"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7"/>
  <sheetViews>
    <sheetView zoomScale="66" zoomScaleNormal="66" workbookViewId="0"/>
  </sheetViews>
  <sheetFormatPr defaultColWidth="9.140625" defaultRowHeight="15" x14ac:dyDescent="0.25"/>
  <cols>
    <col min="1" max="1" width="40.5703125" style="75" customWidth="1"/>
    <col min="2" max="5" width="22" style="85" bestFit="1" customWidth="1"/>
    <col min="6" max="6" width="17.140625" style="85" customWidth="1"/>
    <col min="7" max="7" width="12.28515625" style="85" bestFit="1" customWidth="1"/>
    <col min="8" max="16384" width="9.140625" style="85"/>
  </cols>
  <sheetData>
    <row r="1" spans="1:6" x14ac:dyDescent="0.25">
      <c r="A1" s="75" t="s">
        <v>209</v>
      </c>
      <c r="C1" s="3"/>
      <c r="D1" s="3"/>
      <c r="E1" s="3"/>
      <c r="F1" s="179"/>
    </row>
    <row r="2" spans="1:6" x14ac:dyDescent="0.25">
      <c r="A2" s="75" t="s">
        <v>261</v>
      </c>
      <c r="D2" s="180"/>
      <c r="E2" s="180"/>
    </row>
    <row r="3" spans="1:6" x14ac:dyDescent="0.25">
      <c r="A3" s="75" t="s">
        <v>198</v>
      </c>
    </row>
    <row r="4" spans="1:6" x14ac:dyDescent="0.25">
      <c r="A4" s="75" t="s">
        <v>276</v>
      </c>
    </row>
    <row r="5" spans="1:6" x14ac:dyDescent="0.25">
      <c r="A5" s="75" t="s">
        <v>718</v>
      </c>
    </row>
    <row r="7" spans="1:6" x14ac:dyDescent="0.25">
      <c r="A7" s="265" t="s">
        <v>435</v>
      </c>
    </row>
  </sheetData>
  <pageMargins left="0.49" right="0.4" top="1" bottom="0.5" header="0.5" footer="0.5"/>
  <pageSetup scale="50" firstPageNumber="8" orientation="portrait" useFirstPageNumber="1" r:id="rId1"/>
  <headerFooter alignWithMargins="0">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6" tint="0.39997558519241921"/>
    <pageSetUpPr fitToPage="1"/>
  </sheetPr>
  <dimension ref="A1:N31"/>
  <sheetViews>
    <sheetView zoomScale="68" zoomScaleNormal="68" workbookViewId="0">
      <selection activeCell="U43" sqref="U43"/>
    </sheetView>
  </sheetViews>
  <sheetFormatPr defaultColWidth="9.140625" defaultRowHeight="15" x14ac:dyDescent="0.25"/>
  <cols>
    <col min="1" max="1" width="24.28515625" style="7" customWidth="1"/>
    <col min="2" max="5" width="14.5703125" style="24" customWidth="1"/>
    <col min="6" max="10" width="14.5703125" style="19" customWidth="1"/>
    <col min="11" max="16384" width="9.140625" style="19"/>
  </cols>
  <sheetData>
    <row r="1" spans="1:14" x14ac:dyDescent="0.25">
      <c r="A1" s="7" t="s">
        <v>209</v>
      </c>
      <c r="I1" s="3"/>
      <c r="J1" s="179"/>
      <c r="L1" s="85"/>
    </row>
    <row r="2" spans="1:14" x14ac:dyDescent="0.25">
      <c r="A2" s="7" t="s">
        <v>261</v>
      </c>
      <c r="H2" s="180"/>
      <c r="I2" s="180"/>
      <c r="L2" s="85"/>
    </row>
    <row r="3" spans="1:14" x14ac:dyDescent="0.25">
      <c r="A3" s="7" t="s">
        <v>720</v>
      </c>
      <c r="L3" s="85"/>
    </row>
    <row r="4" spans="1:14" x14ac:dyDescent="0.25">
      <c r="A4" s="129"/>
    </row>
    <row r="5" spans="1:14" s="85" customFormat="1" x14ac:dyDescent="0.25">
      <c r="A5" s="129"/>
      <c r="B5" s="24"/>
      <c r="C5" s="24"/>
      <c r="D5" s="24"/>
      <c r="E5" s="24"/>
    </row>
    <row r="6" spans="1:14" x14ac:dyDescent="0.25">
      <c r="A6" s="129"/>
      <c r="B6" s="139" t="s">
        <v>343</v>
      </c>
      <c r="C6" s="139" t="s">
        <v>349</v>
      </c>
      <c r="D6" s="139" t="s">
        <v>344</v>
      </c>
      <c r="E6" s="139" t="s">
        <v>345</v>
      </c>
      <c r="F6" s="139" t="s">
        <v>346</v>
      </c>
      <c r="G6" s="139" t="s">
        <v>347</v>
      </c>
      <c r="H6" s="139" t="s">
        <v>348</v>
      </c>
      <c r="I6" s="257" t="s">
        <v>448</v>
      </c>
      <c r="J6" s="139" t="s">
        <v>192</v>
      </c>
    </row>
    <row r="7" spans="1:14" s="224" customFormat="1" x14ac:dyDescent="0.25">
      <c r="A7" s="176" t="s">
        <v>333</v>
      </c>
      <c r="B7" s="295"/>
      <c r="C7" s="295"/>
      <c r="D7" s="295"/>
      <c r="E7" s="295"/>
      <c r="F7" s="295"/>
      <c r="G7" s="295"/>
      <c r="H7" s="295"/>
      <c r="I7" s="295"/>
      <c r="J7" s="295"/>
    </row>
    <row r="8" spans="1:14" s="224" customFormat="1" x14ac:dyDescent="0.25">
      <c r="A8" s="178" t="s">
        <v>270</v>
      </c>
      <c r="B8" s="296">
        <v>4803186</v>
      </c>
      <c r="C8" s="296">
        <v>2439672</v>
      </c>
      <c r="D8" s="296">
        <v>4189659</v>
      </c>
      <c r="E8" s="296">
        <v>4465749</v>
      </c>
      <c r="F8" s="296">
        <v>9867352</v>
      </c>
      <c r="G8" s="296">
        <v>5355597</v>
      </c>
      <c r="H8" s="296">
        <v>5601219</v>
      </c>
      <c r="I8" s="296">
        <v>0</v>
      </c>
      <c r="J8" s="296">
        <f>SUM(B8:I8)</f>
        <v>36722434</v>
      </c>
    </row>
    <row r="9" spans="1:14" s="224" customFormat="1" x14ac:dyDescent="0.25">
      <c r="A9" s="178" t="s">
        <v>215</v>
      </c>
      <c r="B9" s="297">
        <v>8514443</v>
      </c>
      <c r="C9" s="297">
        <v>4368853</v>
      </c>
      <c r="D9" s="297">
        <v>9260470</v>
      </c>
      <c r="E9" s="297">
        <v>7170907</v>
      </c>
      <c r="F9" s="297">
        <v>23485248</v>
      </c>
      <c r="G9" s="297">
        <v>9933077</v>
      </c>
      <c r="H9" s="297">
        <v>8692966</v>
      </c>
      <c r="I9" s="297">
        <v>0</v>
      </c>
      <c r="J9" s="297">
        <f>SUM(B9:I9)</f>
        <v>71425964</v>
      </c>
    </row>
    <row r="10" spans="1:14" s="224" customFormat="1" ht="17.25" x14ac:dyDescent="0.4">
      <c r="A10" s="178" t="s">
        <v>217</v>
      </c>
      <c r="B10" s="298">
        <v>60575</v>
      </c>
      <c r="C10" s="298">
        <v>21800</v>
      </c>
      <c r="D10" s="298">
        <v>20221</v>
      </c>
      <c r="E10" s="298">
        <v>71000</v>
      </c>
      <c r="F10" s="298">
        <v>282250</v>
      </c>
      <c r="G10" s="298">
        <v>57775</v>
      </c>
      <c r="H10" s="298">
        <v>373482</v>
      </c>
      <c r="I10" s="298">
        <v>0</v>
      </c>
      <c r="J10" s="298">
        <f>SUM(B10:I10)</f>
        <v>887103</v>
      </c>
    </row>
    <row r="11" spans="1:14" s="224" customFormat="1" ht="17.25" x14ac:dyDescent="0.4">
      <c r="A11" s="177" t="s">
        <v>341</v>
      </c>
      <c r="B11" s="299">
        <f t="shared" ref="B11:H11" si="0">+SUM(B8:B10)</f>
        <v>13378204</v>
      </c>
      <c r="C11" s="299">
        <f t="shared" si="0"/>
        <v>6830325</v>
      </c>
      <c r="D11" s="299">
        <f t="shared" si="0"/>
        <v>13470350</v>
      </c>
      <c r="E11" s="299">
        <f t="shared" si="0"/>
        <v>11707656</v>
      </c>
      <c r="F11" s="299">
        <f t="shared" si="0"/>
        <v>33634850</v>
      </c>
      <c r="G11" s="299">
        <f t="shared" si="0"/>
        <v>15346449</v>
      </c>
      <c r="H11" s="299">
        <f t="shared" si="0"/>
        <v>14667667</v>
      </c>
      <c r="I11" s="299">
        <f>+SUM(I8:I10)</f>
        <v>0</v>
      </c>
      <c r="J11" s="299">
        <f>+SUM(J8:J10)</f>
        <v>109035501</v>
      </c>
      <c r="K11" s="225"/>
      <c r="N11" s="225"/>
    </row>
    <row r="12" spans="1:14" s="85" customFormat="1" x14ac:dyDescent="0.25">
      <c r="A12" s="129"/>
      <c r="B12" s="301"/>
      <c r="C12" s="301"/>
      <c r="D12" s="301"/>
      <c r="E12" s="301"/>
      <c r="F12" s="301"/>
      <c r="G12" s="301"/>
      <c r="H12" s="301"/>
      <c r="I12" s="302"/>
      <c r="J12" s="301"/>
    </row>
    <row r="13" spans="1:14" s="224" customFormat="1" x14ac:dyDescent="0.25">
      <c r="A13" s="176" t="s">
        <v>342</v>
      </c>
      <c r="B13" s="297"/>
      <c r="C13" s="297"/>
      <c r="D13" s="297"/>
      <c r="E13" s="297"/>
      <c r="F13" s="297"/>
      <c r="G13" s="297"/>
      <c r="H13" s="297"/>
      <c r="I13" s="297"/>
      <c r="J13" s="297"/>
    </row>
    <row r="14" spans="1:14" s="85" customFormat="1" x14ac:dyDescent="0.25">
      <c r="A14" s="75" t="s">
        <v>127</v>
      </c>
      <c r="B14" s="237">
        <v>6974927</v>
      </c>
      <c r="C14" s="237">
        <v>3726151</v>
      </c>
      <c r="D14" s="237">
        <v>6578090</v>
      </c>
      <c r="E14" s="237">
        <v>6175168</v>
      </c>
      <c r="F14" s="237">
        <v>16603448</v>
      </c>
      <c r="G14" s="237">
        <v>7717835</v>
      </c>
      <c r="H14" s="237">
        <v>7156410</v>
      </c>
      <c r="I14" s="238">
        <v>643503</v>
      </c>
      <c r="J14" s="237">
        <f>SUM(B14:I14)</f>
        <v>55575532</v>
      </c>
    </row>
    <row r="15" spans="1:14" s="85" customFormat="1" x14ac:dyDescent="0.25">
      <c r="A15" s="75" t="s">
        <v>88</v>
      </c>
      <c r="B15" s="140">
        <v>2519711</v>
      </c>
      <c r="C15" s="140">
        <v>1300307</v>
      </c>
      <c r="D15" s="140">
        <v>2248909</v>
      </c>
      <c r="E15" s="140">
        <v>2079615</v>
      </c>
      <c r="F15" s="140">
        <v>5831399</v>
      </c>
      <c r="G15" s="140">
        <v>2677437</v>
      </c>
      <c r="H15" s="140">
        <v>2500006</v>
      </c>
      <c r="I15" s="142">
        <v>228157</v>
      </c>
      <c r="J15" s="140">
        <f>SUM(B15:I15)</f>
        <v>19385541</v>
      </c>
    </row>
    <row r="16" spans="1:14" s="85" customFormat="1" ht="17.25" x14ac:dyDescent="0.4">
      <c r="A16" s="75" t="s">
        <v>340</v>
      </c>
      <c r="B16" s="141">
        <v>3771268</v>
      </c>
      <c r="C16" s="141">
        <v>1747718</v>
      </c>
      <c r="D16" s="141">
        <v>4172018</v>
      </c>
      <c r="E16" s="141">
        <v>3111748</v>
      </c>
      <c r="F16" s="141">
        <v>10470134</v>
      </c>
      <c r="G16" s="141">
        <v>4815414</v>
      </c>
      <c r="H16" s="141">
        <v>4543231</v>
      </c>
      <c r="I16" s="143">
        <v>103340</v>
      </c>
      <c r="J16" s="141">
        <f>SUM(B16:I16)</f>
        <v>32734871</v>
      </c>
    </row>
    <row r="17" spans="1:10" ht="30" x14ac:dyDescent="0.4">
      <c r="A17" s="264" t="s">
        <v>541</v>
      </c>
      <c r="B17" s="262">
        <f t="shared" ref="B17:J17" si="1">SUM(B14:B16)</f>
        <v>13265906</v>
      </c>
      <c r="C17" s="262">
        <f t="shared" si="1"/>
        <v>6774176</v>
      </c>
      <c r="D17" s="262">
        <f t="shared" si="1"/>
        <v>12999017</v>
      </c>
      <c r="E17" s="262">
        <f t="shared" si="1"/>
        <v>11366531</v>
      </c>
      <c r="F17" s="262">
        <f t="shared" si="1"/>
        <v>32904981</v>
      </c>
      <c r="G17" s="262">
        <f t="shared" si="1"/>
        <v>15210686</v>
      </c>
      <c r="H17" s="262">
        <f t="shared" si="1"/>
        <v>14199647</v>
      </c>
      <c r="I17" s="263">
        <f t="shared" si="1"/>
        <v>975000</v>
      </c>
      <c r="J17" s="262">
        <f t="shared" si="1"/>
        <v>107695944</v>
      </c>
    </row>
    <row r="18" spans="1:10" s="85" customFormat="1" x14ac:dyDescent="0.25">
      <c r="A18" s="129"/>
      <c r="B18" s="301"/>
      <c r="C18" s="301"/>
      <c r="D18" s="301"/>
      <c r="E18" s="301"/>
      <c r="F18" s="301"/>
      <c r="G18" s="301"/>
      <c r="H18" s="301"/>
      <c r="I18" s="302"/>
      <c r="J18" s="301"/>
    </row>
    <row r="19" spans="1:10" s="85" customFormat="1" ht="45" x14ac:dyDescent="0.4">
      <c r="A19" s="264" t="s">
        <v>563</v>
      </c>
      <c r="B19" s="262">
        <v>112298</v>
      </c>
      <c r="C19" s="262">
        <v>56149</v>
      </c>
      <c r="D19" s="262">
        <v>471333</v>
      </c>
      <c r="E19" s="262">
        <v>341125</v>
      </c>
      <c r="F19" s="262">
        <v>729869</v>
      </c>
      <c r="G19" s="262">
        <v>135763</v>
      </c>
      <c r="H19" s="262">
        <v>468020</v>
      </c>
      <c r="I19" s="263">
        <v>-975000</v>
      </c>
      <c r="J19" s="262">
        <f>SUM(B19:I19)</f>
        <v>1339557</v>
      </c>
    </row>
    <row r="20" spans="1:10" s="85" customFormat="1" x14ac:dyDescent="0.25">
      <c r="A20" s="129"/>
      <c r="B20" s="301"/>
      <c r="C20" s="301"/>
      <c r="D20" s="301"/>
      <c r="E20" s="301"/>
      <c r="F20" s="301"/>
      <c r="G20" s="301"/>
      <c r="H20" s="301"/>
      <c r="I20" s="302"/>
      <c r="J20" s="301"/>
    </row>
    <row r="21" spans="1:10" s="182" customFormat="1" ht="45.6" customHeight="1" x14ac:dyDescent="0.4">
      <c r="A21" s="264" t="s">
        <v>449</v>
      </c>
      <c r="B21" s="300">
        <f>B11-B17-B19</f>
        <v>0</v>
      </c>
      <c r="C21" s="300">
        <f t="shared" ref="C21:I21" si="2">C11-C17-C19</f>
        <v>0</v>
      </c>
      <c r="D21" s="300">
        <f t="shared" si="2"/>
        <v>0</v>
      </c>
      <c r="E21" s="300">
        <f t="shared" si="2"/>
        <v>0</v>
      </c>
      <c r="F21" s="300">
        <f t="shared" si="2"/>
        <v>0</v>
      </c>
      <c r="G21" s="300">
        <f t="shared" si="2"/>
        <v>0</v>
      </c>
      <c r="H21" s="300">
        <f t="shared" si="2"/>
        <v>0</v>
      </c>
      <c r="I21" s="300">
        <f t="shared" si="2"/>
        <v>0</v>
      </c>
      <c r="J21" s="300">
        <f>SUM(B21:I21)</f>
        <v>0</v>
      </c>
    </row>
    <row r="22" spans="1:10" s="85" customFormat="1" x14ac:dyDescent="0.25">
      <c r="A22" s="75"/>
      <c r="B22" s="24"/>
      <c r="C22" s="24"/>
      <c r="D22" s="24"/>
      <c r="E22" s="24"/>
    </row>
    <row r="24" spans="1:10" s="85" customFormat="1" x14ac:dyDescent="0.25">
      <c r="A24" s="246" t="s">
        <v>564</v>
      </c>
      <c r="B24" s="247"/>
      <c r="C24" s="247"/>
      <c r="D24" s="247"/>
      <c r="E24" s="247"/>
      <c r="F24" s="248"/>
      <c r="G24" s="248"/>
      <c r="H24" s="248"/>
      <c r="I24" s="248"/>
      <c r="J24" s="249"/>
    </row>
    <row r="25" spans="1:10" x14ac:dyDescent="0.25">
      <c r="A25" s="250" t="s">
        <v>127</v>
      </c>
      <c r="B25" s="251">
        <f t="shared" ref="B25:J25" si="3">ROUND(B14/B$17,4)</f>
        <v>0.52580000000000005</v>
      </c>
      <c r="C25" s="251">
        <f t="shared" si="3"/>
        <v>0.55010000000000003</v>
      </c>
      <c r="D25" s="251">
        <f t="shared" si="3"/>
        <v>0.50600000000000001</v>
      </c>
      <c r="E25" s="251">
        <f t="shared" si="3"/>
        <v>0.54330000000000001</v>
      </c>
      <c r="F25" s="251">
        <f t="shared" si="3"/>
        <v>0.50460000000000005</v>
      </c>
      <c r="G25" s="251">
        <f t="shared" si="3"/>
        <v>0.50739999999999996</v>
      </c>
      <c r="H25" s="251">
        <f t="shared" si="3"/>
        <v>0.504</v>
      </c>
      <c r="I25" s="251">
        <f t="shared" si="3"/>
        <v>0.66</v>
      </c>
      <c r="J25" s="252">
        <f t="shared" si="3"/>
        <v>0.51600000000000001</v>
      </c>
    </row>
    <row r="26" spans="1:10" x14ac:dyDescent="0.25">
      <c r="A26" s="250" t="s">
        <v>88</v>
      </c>
      <c r="B26" s="251">
        <f t="shared" ref="B26:J26" si="4">ROUND(B15/B$17,4)</f>
        <v>0.18990000000000001</v>
      </c>
      <c r="C26" s="251">
        <f t="shared" si="4"/>
        <v>0.192</v>
      </c>
      <c r="D26" s="251">
        <f t="shared" si="4"/>
        <v>0.17299999999999999</v>
      </c>
      <c r="E26" s="251">
        <f t="shared" si="4"/>
        <v>0.183</v>
      </c>
      <c r="F26" s="251">
        <f t="shared" si="4"/>
        <v>0.1772</v>
      </c>
      <c r="G26" s="251">
        <f t="shared" si="4"/>
        <v>0.17599999999999999</v>
      </c>
      <c r="H26" s="251">
        <f t="shared" si="4"/>
        <v>0.17610000000000001</v>
      </c>
      <c r="I26" s="251">
        <f t="shared" si="4"/>
        <v>0.23400000000000001</v>
      </c>
      <c r="J26" s="252">
        <f t="shared" si="4"/>
        <v>0.18</v>
      </c>
    </row>
    <row r="27" spans="1:10" x14ac:dyDescent="0.25">
      <c r="A27" s="250" t="s">
        <v>340</v>
      </c>
      <c r="B27" s="253">
        <f t="shared" ref="B27:J27" si="5">ROUND(B16/B$17,4)</f>
        <v>0.2843</v>
      </c>
      <c r="C27" s="253">
        <f>ROUND(C16/C$17,4)-0.0001</f>
        <v>0.25790000000000002</v>
      </c>
      <c r="D27" s="253">
        <f>ROUND(D16/D$17,4)+0.0001</f>
        <v>0.32100000000000001</v>
      </c>
      <c r="E27" s="253">
        <f>ROUND(E16/E$17,4)-0.0001</f>
        <v>0.2737</v>
      </c>
      <c r="F27" s="253">
        <f t="shared" si="5"/>
        <v>0.31819999999999998</v>
      </c>
      <c r="G27" s="253">
        <f t="shared" si="5"/>
        <v>0.31659999999999999</v>
      </c>
      <c r="H27" s="253">
        <f>ROUND(H16/H$17,4)-0.0001</f>
        <v>0.31990000000000002</v>
      </c>
      <c r="I27" s="253">
        <f t="shared" si="5"/>
        <v>0.106</v>
      </c>
      <c r="J27" s="254">
        <f t="shared" si="5"/>
        <v>0.30399999999999999</v>
      </c>
    </row>
    <row r="28" spans="1:10" ht="30" x14ac:dyDescent="0.25">
      <c r="A28" s="258" t="s">
        <v>541</v>
      </c>
      <c r="B28" s="255">
        <f>SUM(B25:B27)</f>
        <v>1</v>
      </c>
      <c r="C28" s="255">
        <f t="shared" ref="C28:I28" si="6">SUM(C25:C27)</f>
        <v>1</v>
      </c>
      <c r="D28" s="255">
        <f t="shared" si="6"/>
        <v>1</v>
      </c>
      <c r="E28" s="255">
        <f t="shared" si="6"/>
        <v>1</v>
      </c>
      <c r="F28" s="255">
        <f t="shared" si="6"/>
        <v>1</v>
      </c>
      <c r="G28" s="255">
        <f t="shared" si="6"/>
        <v>1</v>
      </c>
      <c r="H28" s="255">
        <f t="shared" si="6"/>
        <v>1</v>
      </c>
      <c r="I28" s="255">
        <f t="shared" si="6"/>
        <v>1</v>
      </c>
      <c r="J28" s="256">
        <f>SUM(J25:J27)</f>
        <v>1</v>
      </c>
    </row>
    <row r="31" spans="1:10" s="85" customFormat="1" x14ac:dyDescent="0.25">
      <c r="A31" s="259" t="s">
        <v>721</v>
      </c>
      <c r="B31" s="260"/>
      <c r="C31" s="260"/>
      <c r="D31" s="260"/>
      <c r="E31" s="260"/>
      <c r="F31" s="261"/>
      <c r="G31" s="261"/>
      <c r="H31" s="261"/>
      <c r="I31" s="261"/>
      <c r="J31" s="261"/>
    </row>
  </sheetData>
  <pageMargins left="0.25" right="0.25" top="0.75" bottom="0.75" header="0.3" footer="0.3"/>
  <pageSetup scale="54" firstPageNumber="9" orientation="portrait" useFirstPageNumber="1" r:id="rId1"/>
  <headerFooter alignWithMargins="0">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tint="0.39997558519241921"/>
    <pageSetUpPr fitToPage="1"/>
  </sheetPr>
  <dimension ref="A1:Q37"/>
  <sheetViews>
    <sheetView zoomScale="73" zoomScaleNormal="73" workbookViewId="0">
      <selection activeCell="V22" sqref="V22:W22"/>
    </sheetView>
  </sheetViews>
  <sheetFormatPr defaultRowHeight="15" x14ac:dyDescent="0.25"/>
  <cols>
    <col min="1" max="1" width="5.7109375" style="59" customWidth="1"/>
    <col min="2" max="2" width="27.42578125" style="59" customWidth="1"/>
    <col min="3" max="3" width="11.140625" style="60" customWidth="1"/>
    <col min="4" max="4" width="15.28515625" style="60" customWidth="1"/>
    <col min="5" max="6" width="14" style="60" bestFit="1" customWidth="1"/>
    <col min="7" max="7" width="18.28515625" style="60" bestFit="1" customWidth="1"/>
    <col min="8" max="8" width="19.7109375" style="60" bestFit="1" customWidth="1"/>
    <col min="9" max="9" width="18.42578125" style="60" bestFit="1" customWidth="1"/>
    <col min="10" max="10" width="13.7109375" style="60" bestFit="1" customWidth="1"/>
    <col min="11" max="11" width="18.42578125" style="60" bestFit="1" customWidth="1"/>
    <col min="12" max="12" width="14.7109375" style="60" bestFit="1" customWidth="1"/>
    <col min="13" max="13" width="15.28515625" style="60" customWidth="1"/>
    <col min="14" max="14" width="20.42578125" style="60" bestFit="1" customWidth="1"/>
    <col min="15" max="15" width="22.7109375" style="60" bestFit="1" customWidth="1"/>
    <col min="16" max="16" width="23.5703125" style="60" customWidth="1"/>
    <col min="17" max="17" width="15" style="60" customWidth="1"/>
    <col min="18" max="18" width="12.85546875" style="59" bestFit="1" customWidth="1"/>
    <col min="19" max="254" width="9.140625" style="59"/>
    <col min="255" max="255" width="5.7109375" style="59" customWidth="1"/>
    <col min="256" max="256" width="32" style="59" customWidth="1"/>
    <col min="257" max="257" width="12.7109375" style="59" customWidth="1"/>
    <col min="258" max="260" width="14" style="59" bestFit="1" customWidth="1"/>
    <col min="261" max="261" width="12.7109375" style="59" customWidth="1"/>
    <col min="262" max="264" width="14" style="59" bestFit="1" customWidth="1"/>
    <col min="265" max="265" width="13.7109375" style="59" bestFit="1" customWidth="1"/>
    <col min="266" max="266" width="14" style="59" bestFit="1" customWidth="1"/>
    <col min="267" max="267" width="14" style="59" customWidth="1"/>
    <col min="268" max="268" width="12.7109375" style="59" customWidth="1"/>
    <col min="269" max="269" width="14.140625" style="59" bestFit="1" customWidth="1"/>
    <col min="270" max="270" width="15" style="59" customWidth="1"/>
    <col min="271" max="510" width="9.140625" style="59"/>
    <col min="511" max="511" width="5.7109375" style="59" customWidth="1"/>
    <col min="512" max="512" width="32" style="59" customWidth="1"/>
    <col min="513" max="513" width="12.7109375" style="59" customWidth="1"/>
    <col min="514" max="516" width="14" style="59" bestFit="1" customWidth="1"/>
    <col min="517" max="517" width="12.7109375" style="59" customWidth="1"/>
    <col min="518" max="520" width="14" style="59" bestFit="1" customWidth="1"/>
    <col min="521" max="521" width="13.7109375" style="59" bestFit="1" customWidth="1"/>
    <col min="522" max="522" width="14" style="59" bestFit="1" customWidth="1"/>
    <col min="523" max="523" width="14" style="59" customWidth="1"/>
    <col min="524" max="524" width="12.7109375" style="59" customWidth="1"/>
    <col min="525" max="525" width="14.140625" style="59" bestFit="1" customWidth="1"/>
    <col min="526" max="526" width="15" style="59" customWidth="1"/>
    <col min="527" max="766" width="9.140625" style="59"/>
    <col min="767" max="767" width="5.7109375" style="59" customWidth="1"/>
    <col min="768" max="768" width="32" style="59" customWidth="1"/>
    <col min="769" max="769" width="12.7109375" style="59" customWidth="1"/>
    <col min="770" max="772" width="14" style="59" bestFit="1" customWidth="1"/>
    <col min="773" max="773" width="12.7109375" style="59" customWidth="1"/>
    <col min="774" max="776" width="14" style="59" bestFit="1" customWidth="1"/>
    <col min="777" max="777" width="13.7109375" style="59" bestFit="1" customWidth="1"/>
    <col min="778" max="778" width="14" style="59" bestFit="1" customWidth="1"/>
    <col min="779" max="779" width="14" style="59" customWidth="1"/>
    <col min="780" max="780" width="12.7109375" style="59" customWidth="1"/>
    <col min="781" max="781" width="14.140625" style="59" bestFit="1" customWidth="1"/>
    <col min="782" max="782" width="15" style="59" customWidth="1"/>
    <col min="783" max="1022" width="9.140625" style="59"/>
    <col min="1023" max="1023" width="5.7109375" style="59" customWidth="1"/>
    <col min="1024" max="1024" width="32" style="59" customWidth="1"/>
    <col min="1025" max="1025" width="12.7109375" style="59" customWidth="1"/>
    <col min="1026" max="1028" width="14" style="59" bestFit="1" customWidth="1"/>
    <col min="1029" max="1029" width="12.7109375" style="59" customWidth="1"/>
    <col min="1030" max="1032" width="14" style="59" bestFit="1" customWidth="1"/>
    <col min="1033" max="1033" width="13.7109375" style="59" bestFit="1" customWidth="1"/>
    <col min="1034" max="1034" width="14" style="59" bestFit="1" customWidth="1"/>
    <col min="1035" max="1035" width="14" style="59" customWidth="1"/>
    <col min="1036" max="1036" width="12.7109375" style="59" customWidth="1"/>
    <col min="1037" max="1037" width="14.140625" style="59" bestFit="1" customWidth="1"/>
    <col min="1038" max="1038" width="15" style="59" customWidth="1"/>
    <col min="1039" max="1278" width="9.140625" style="59"/>
    <col min="1279" max="1279" width="5.7109375" style="59" customWidth="1"/>
    <col min="1280" max="1280" width="32" style="59" customWidth="1"/>
    <col min="1281" max="1281" width="12.7109375" style="59" customWidth="1"/>
    <col min="1282" max="1284" width="14" style="59" bestFit="1" customWidth="1"/>
    <col min="1285" max="1285" width="12.7109375" style="59" customWidth="1"/>
    <col min="1286" max="1288" width="14" style="59" bestFit="1" customWidth="1"/>
    <col min="1289" max="1289" width="13.7109375" style="59" bestFit="1" customWidth="1"/>
    <col min="1290" max="1290" width="14" style="59" bestFit="1" customWidth="1"/>
    <col min="1291" max="1291" width="14" style="59" customWidth="1"/>
    <col min="1292" max="1292" width="12.7109375" style="59" customWidth="1"/>
    <col min="1293" max="1293" width="14.140625" style="59" bestFit="1" customWidth="1"/>
    <col min="1294" max="1294" width="15" style="59" customWidth="1"/>
    <col min="1295" max="1534" width="9.140625" style="59"/>
    <col min="1535" max="1535" width="5.7109375" style="59" customWidth="1"/>
    <col min="1536" max="1536" width="32" style="59" customWidth="1"/>
    <col min="1537" max="1537" width="12.7109375" style="59" customWidth="1"/>
    <col min="1538" max="1540" width="14" style="59" bestFit="1" customWidth="1"/>
    <col min="1541" max="1541" width="12.7109375" style="59" customWidth="1"/>
    <col min="1542" max="1544" width="14" style="59" bestFit="1" customWidth="1"/>
    <col min="1545" max="1545" width="13.7109375" style="59" bestFit="1" customWidth="1"/>
    <col min="1546" max="1546" width="14" style="59" bestFit="1" customWidth="1"/>
    <col min="1547" max="1547" width="14" style="59" customWidth="1"/>
    <col min="1548" max="1548" width="12.7109375" style="59" customWidth="1"/>
    <col min="1549" max="1549" width="14.140625" style="59" bestFit="1" customWidth="1"/>
    <col min="1550" max="1550" width="15" style="59" customWidth="1"/>
    <col min="1551" max="1790" width="9.140625" style="59"/>
    <col min="1791" max="1791" width="5.7109375" style="59" customWidth="1"/>
    <col min="1792" max="1792" width="32" style="59" customWidth="1"/>
    <col min="1793" max="1793" width="12.7109375" style="59" customWidth="1"/>
    <col min="1794" max="1796" width="14" style="59" bestFit="1" customWidth="1"/>
    <col min="1797" max="1797" width="12.7109375" style="59" customWidth="1"/>
    <col min="1798" max="1800" width="14" style="59" bestFit="1" customWidth="1"/>
    <col min="1801" max="1801" width="13.7109375" style="59" bestFit="1" customWidth="1"/>
    <col min="1802" max="1802" width="14" style="59" bestFit="1" customWidth="1"/>
    <col min="1803" max="1803" width="14" style="59" customWidth="1"/>
    <col min="1804" max="1804" width="12.7109375" style="59" customWidth="1"/>
    <col min="1805" max="1805" width="14.140625" style="59" bestFit="1" customWidth="1"/>
    <col min="1806" max="1806" width="15" style="59" customWidth="1"/>
    <col min="1807" max="2046" width="9.140625" style="59"/>
    <col min="2047" max="2047" width="5.7109375" style="59" customWidth="1"/>
    <col min="2048" max="2048" width="32" style="59" customWidth="1"/>
    <col min="2049" max="2049" width="12.7109375" style="59" customWidth="1"/>
    <col min="2050" max="2052" width="14" style="59" bestFit="1" customWidth="1"/>
    <col min="2053" max="2053" width="12.7109375" style="59" customWidth="1"/>
    <col min="2054" max="2056" width="14" style="59" bestFit="1" customWidth="1"/>
    <col min="2057" max="2057" width="13.7109375" style="59" bestFit="1" customWidth="1"/>
    <col min="2058" max="2058" width="14" style="59" bestFit="1" customWidth="1"/>
    <col min="2059" max="2059" width="14" style="59" customWidth="1"/>
    <col min="2060" max="2060" width="12.7109375" style="59" customWidth="1"/>
    <col min="2061" max="2061" width="14.140625" style="59" bestFit="1" customWidth="1"/>
    <col min="2062" max="2062" width="15" style="59" customWidth="1"/>
    <col min="2063" max="2302" width="9.140625" style="59"/>
    <col min="2303" max="2303" width="5.7109375" style="59" customWidth="1"/>
    <col min="2304" max="2304" width="32" style="59" customWidth="1"/>
    <col min="2305" max="2305" width="12.7109375" style="59" customWidth="1"/>
    <col min="2306" max="2308" width="14" style="59" bestFit="1" customWidth="1"/>
    <col min="2309" max="2309" width="12.7109375" style="59" customWidth="1"/>
    <col min="2310" max="2312" width="14" style="59" bestFit="1" customWidth="1"/>
    <col min="2313" max="2313" width="13.7109375" style="59" bestFit="1" customWidth="1"/>
    <col min="2314" max="2314" width="14" style="59" bestFit="1" customWidth="1"/>
    <col min="2315" max="2315" width="14" style="59" customWidth="1"/>
    <col min="2316" max="2316" width="12.7109375" style="59" customWidth="1"/>
    <col min="2317" max="2317" width="14.140625" style="59" bestFit="1" customWidth="1"/>
    <col min="2318" max="2318" width="15" style="59" customWidth="1"/>
    <col min="2319" max="2558" width="9.140625" style="59"/>
    <col min="2559" max="2559" width="5.7109375" style="59" customWidth="1"/>
    <col min="2560" max="2560" width="32" style="59" customWidth="1"/>
    <col min="2561" max="2561" width="12.7109375" style="59" customWidth="1"/>
    <col min="2562" max="2564" width="14" style="59" bestFit="1" customWidth="1"/>
    <col min="2565" max="2565" width="12.7109375" style="59" customWidth="1"/>
    <col min="2566" max="2568" width="14" style="59" bestFit="1" customWidth="1"/>
    <col min="2569" max="2569" width="13.7109375" style="59" bestFit="1" customWidth="1"/>
    <col min="2570" max="2570" width="14" style="59" bestFit="1" customWidth="1"/>
    <col min="2571" max="2571" width="14" style="59" customWidth="1"/>
    <col min="2572" max="2572" width="12.7109375" style="59" customWidth="1"/>
    <col min="2573" max="2573" width="14.140625" style="59" bestFit="1" customWidth="1"/>
    <col min="2574" max="2574" width="15" style="59" customWidth="1"/>
    <col min="2575" max="2814" width="9.140625" style="59"/>
    <col min="2815" max="2815" width="5.7109375" style="59" customWidth="1"/>
    <col min="2816" max="2816" width="32" style="59" customWidth="1"/>
    <col min="2817" max="2817" width="12.7109375" style="59" customWidth="1"/>
    <col min="2818" max="2820" width="14" style="59" bestFit="1" customWidth="1"/>
    <col min="2821" max="2821" width="12.7109375" style="59" customWidth="1"/>
    <col min="2822" max="2824" width="14" style="59" bestFit="1" customWidth="1"/>
    <col min="2825" max="2825" width="13.7109375" style="59" bestFit="1" customWidth="1"/>
    <col min="2826" max="2826" width="14" style="59" bestFit="1" customWidth="1"/>
    <col min="2827" max="2827" width="14" style="59" customWidth="1"/>
    <col min="2828" max="2828" width="12.7109375" style="59" customWidth="1"/>
    <col min="2829" max="2829" width="14.140625" style="59" bestFit="1" customWidth="1"/>
    <col min="2830" max="2830" width="15" style="59" customWidth="1"/>
    <col min="2831" max="3070" width="9.140625" style="59"/>
    <col min="3071" max="3071" width="5.7109375" style="59" customWidth="1"/>
    <col min="3072" max="3072" width="32" style="59" customWidth="1"/>
    <col min="3073" max="3073" width="12.7109375" style="59" customWidth="1"/>
    <col min="3074" max="3076" width="14" style="59" bestFit="1" customWidth="1"/>
    <col min="3077" max="3077" width="12.7109375" style="59" customWidth="1"/>
    <col min="3078" max="3080" width="14" style="59" bestFit="1" customWidth="1"/>
    <col min="3081" max="3081" width="13.7109375" style="59" bestFit="1" customWidth="1"/>
    <col min="3082" max="3082" width="14" style="59" bestFit="1" customWidth="1"/>
    <col min="3083" max="3083" width="14" style="59" customWidth="1"/>
    <col min="3084" max="3084" width="12.7109375" style="59" customWidth="1"/>
    <col min="3085" max="3085" width="14.140625" style="59" bestFit="1" customWidth="1"/>
    <col min="3086" max="3086" width="15" style="59" customWidth="1"/>
    <col min="3087" max="3326" width="9.140625" style="59"/>
    <col min="3327" max="3327" width="5.7109375" style="59" customWidth="1"/>
    <col min="3328" max="3328" width="32" style="59" customWidth="1"/>
    <col min="3329" max="3329" width="12.7109375" style="59" customWidth="1"/>
    <col min="3330" max="3332" width="14" style="59" bestFit="1" customWidth="1"/>
    <col min="3333" max="3333" width="12.7109375" style="59" customWidth="1"/>
    <col min="3334" max="3336" width="14" style="59" bestFit="1" customWidth="1"/>
    <col min="3337" max="3337" width="13.7109375" style="59" bestFit="1" customWidth="1"/>
    <col min="3338" max="3338" width="14" style="59" bestFit="1" customWidth="1"/>
    <col min="3339" max="3339" width="14" style="59" customWidth="1"/>
    <col min="3340" max="3340" width="12.7109375" style="59" customWidth="1"/>
    <col min="3341" max="3341" width="14.140625" style="59" bestFit="1" customWidth="1"/>
    <col min="3342" max="3342" width="15" style="59" customWidth="1"/>
    <col min="3343" max="3582" width="9.140625" style="59"/>
    <col min="3583" max="3583" width="5.7109375" style="59" customWidth="1"/>
    <col min="3584" max="3584" width="32" style="59" customWidth="1"/>
    <col min="3585" max="3585" width="12.7109375" style="59" customWidth="1"/>
    <col min="3586" max="3588" width="14" style="59" bestFit="1" customWidth="1"/>
    <col min="3589" max="3589" width="12.7109375" style="59" customWidth="1"/>
    <col min="3590" max="3592" width="14" style="59" bestFit="1" customWidth="1"/>
    <col min="3593" max="3593" width="13.7109375" style="59" bestFit="1" customWidth="1"/>
    <col min="3594" max="3594" width="14" style="59" bestFit="1" customWidth="1"/>
    <col min="3595" max="3595" width="14" style="59" customWidth="1"/>
    <col min="3596" max="3596" width="12.7109375" style="59" customWidth="1"/>
    <col min="3597" max="3597" width="14.140625" style="59" bestFit="1" customWidth="1"/>
    <col min="3598" max="3598" width="15" style="59" customWidth="1"/>
    <col min="3599" max="3838" width="9.140625" style="59"/>
    <col min="3839" max="3839" width="5.7109375" style="59" customWidth="1"/>
    <col min="3840" max="3840" width="32" style="59" customWidth="1"/>
    <col min="3841" max="3841" width="12.7109375" style="59" customWidth="1"/>
    <col min="3842" max="3844" width="14" style="59" bestFit="1" customWidth="1"/>
    <col min="3845" max="3845" width="12.7109375" style="59" customWidth="1"/>
    <col min="3846" max="3848" width="14" style="59" bestFit="1" customWidth="1"/>
    <col min="3849" max="3849" width="13.7109375" style="59" bestFit="1" customWidth="1"/>
    <col min="3850" max="3850" width="14" style="59" bestFit="1" customWidth="1"/>
    <col min="3851" max="3851" width="14" style="59" customWidth="1"/>
    <col min="3852" max="3852" width="12.7109375" style="59" customWidth="1"/>
    <col min="3853" max="3853" width="14.140625" style="59" bestFit="1" customWidth="1"/>
    <col min="3854" max="3854" width="15" style="59" customWidth="1"/>
    <col min="3855" max="4094" width="9.140625" style="59"/>
    <col min="4095" max="4095" width="5.7109375" style="59" customWidth="1"/>
    <col min="4096" max="4096" width="32" style="59" customWidth="1"/>
    <col min="4097" max="4097" width="12.7109375" style="59" customWidth="1"/>
    <col min="4098" max="4100" width="14" style="59" bestFit="1" customWidth="1"/>
    <col min="4101" max="4101" width="12.7109375" style="59" customWidth="1"/>
    <col min="4102" max="4104" width="14" style="59" bestFit="1" customWidth="1"/>
    <col min="4105" max="4105" width="13.7109375" style="59" bestFit="1" customWidth="1"/>
    <col min="4106" max="4106" width="14" style="59" bestFit="1" customWidth="1"/>
    <col min="4107" max="4107" width="14" style="59" customWidth="1"/>
    <col min="4108" max="4108" width="12.7109375" style="59" customWidth="1"/>
    <col min="4109" max="4109" width="14.140625" style="59" bestFit="1" customWidth="1"/>
    <col min="4110" max="4110" width="15" style="59" customWidth="1"/>
    <col min="4111" max="4350" width="9.140625" style="59"/>
    <col min="4351" max="4351" width="5.7109375" style="59" customWidth="1"/>
    <col min="4352" max="4352" width="32" style="59" customWidth="1"/>
    <col min="4353" max="4353" width="12.7109375" style="59" customWidth="1"/>
    <col min="4354" max="4356" width="14" style="59" bestFit="1" customWidth="1"/>
    <col min="4357" max="4357" width="12.7109375" style="59" customWidth="1"/>
    <col min="4358" max="4360" width="14" style="59" bestFit="1" customWidth="1"/>
    <col min="4361" max="4361" width="13.7109375" style="59" bestFit="1" customWidth="1"/>
    <col min="4362" max="4362" width="14" style="59" bestFit="1" customWidth="1"/>
    <col min="4363" max="4363" width="14" style="59" customWidth="1"/>
    <col min="4364" max="4364" width="12.7109375" style="59" customWidth="1"/>
    <col min="4365" max="4365" width="14.140625" style="59" bestFit="1" customWidth="1"/>
    <col min="4366" max="4366" width="15" style="59" customWidth="1"/>
    <col min="4367" max="4606" width="9.140625" style="59"/>
    <col min="4607" max="4607" width="5.7109375" style="59" customWidth="1"/>
    <col min="4608" max="4608" width="32" style="59" customWidth="1"/>
    <col min="4609" max="4609" width="12.7109375" style="59" customWidth="1"/>
    <col min="4610" max="4612" width="14" style="59" bestFit="1" customWidth="1"/>
    <col min="4613" max="4613" width="12.7109375" style="59" customWidth="1"/>
    <col min="4614" max="4616" width="14" style="59" bestFit="1" customWidth="1"/>
    <col min="4617" max="4617" width="13.7109375" style="59" bestFit="1" customWidth="1"/>
    <col min="4618" max="4618" width="14" style="59" bestFit="1" customWidth="1"/>
    <col min="4619" max="4619" width="14" style="59" customWidth="1"/>
    <col min="4620" max="4620" width="12.7109375" style="59" customWidth="1"/>
    <col min="4621" max="4621" width="14.140625" style="59" bestFit="1" customWidth="1"/>
    <col min="4622" max="4622" width="15" style="59" customWidth="1"/>
    <col min="4623" max="4862" width="9.140625" style="59"/>
    <col min="4863" max="4863" width="5.7109375" style="59" customWidth="1"/>
    <col min="4864" max="4864" width="32" style="59" customWidth="1"/>
    <col min="4865" max="4865" width="12.7109375" style="59" customWidth="1"/>
    <col min="4866" max="4868" width="14" style="59" bestFit="1" customWidth="1"/>
    <col min="4869" max="4869" width="12.7109375" style="59" customWidth="1"/>
    <col min="4870" max="4872" width="14" style="59" bestFit="1" customWidth="1"/>
    <col min="4873" max="4873" width="13.7109375" style="59" bestFit="1" customWidth="1"/>
    <col min="4874" max="4874" width="14" style="59" bestFit="1" customWidth="1"/>
    <col min="4875" max="4875" width="14" style="59" customWidth="1"/>
    <col min="4876" max="4876" width="12.7109375" style="59" customWidth="1"/>
    <col min="4877" max="4877" width="14.140625" style="59" bestFit="1" customWidth="1"/>
    <col min="4878" max="4878" width="15" style="59" customWidth="1"/>
    <col min="4879" max="5118" width="9.140625" style="59"/>
    <col min="5119" max="5119" width="5.7109375" style="59" customWidth="1"/>
    <col min="5120" max="5120" width="32" style="59" customWidth="1"/>
    <col min="5121" max="5121" width="12.7109375" style="59" customWidth="1"/>
    <col min="5122" max="5124" width="14" style="59" bestFit="1" customWidth="1"/>
    <col min="5125" max="5125" width="12.7109375" style="59" customWidth="1"/>
    <col min="5126" max="5128" width="14" style="59" bestFit="1" customWidth="1"/>
    <col min="5129" max="5129" width="13.7109375" style="59" bestFit="1" customWidth="1"/>
    <col min="5130" max="5130" width="14" style="59" bestFit="1" customWidth="1"/>
    <col min="5131" max="5131" width="14" style="59" customWidth="1"/>
    <col min="5132" max="5132" width="12.7109375" style="59" customWidth="1"/>
    <col min="5133" max="5133" width="14.140625" style="59" bestFit="1" customWidth="1"/>
    <col min="5134" max="5134" width="15" style="59" customWidth="1"/>
    <col min="5135" max="5374" width="9.140625" style="59"/>
    <col min="5375" max="5375" width="5.7109375" style="59" customWidth="1"/>
    <col min="5376" max="5376" width="32" style="59" customWidth="1"/>
    <col min="5377" max="5377" width="12.7109375" style="59" customWidth="1"/>
    <col min="5378" max="5380" width="14" style="59" bestFit="1" customWidth="1"/>
    <col min="5381" max="5381" width="12.7109375" style="59" customWidth="1"/>
    <col min="5382" max="5384" width="14" style="59" bestFit="1" customWidth="1"/>
    <col min="5385" max="5385" width="13.7109375" style="59" bestFit="1" customWidth="1"/>
    <col min="5386" max="5386" width="14" style="59" bestFit="1" customWidth="1"/>
    <col min="5387" max="5387" width="14" style="59" customWidth="1"/>
    <col min="5388" max="5388" width="12.7109375" style="59" customWidth="1"/>
    <col min="5389" max="5389" width="14.140625" style="59" bestFit="1" customWidth="1"/>
    <col min="5390" max="5390" width="15" style="59" customWidth="1"/>
    <col min="5391" max="5630" width="9.140625" style="59"/>
    <col min="5631" max="5631" width="5.7109375" style="59" customWidth="1"/>
    <col min="5632" max="5632" width="32" style="59" customWidth="1"/>
    <col min="5633" max="5633" width="12.7109375" style="59" customWidth="1"/>
    <col min="5634" max="5636" width="14" style="59" bestFit="1" customWidth="1"/>
    <col min="5637" max="5637" width="12.7109375" style="59" customWidth="1"/>
    <col min="5638" max="5640" width="14" style="59" bestFit="1" customWidth="1"/>
    <col min="5641" max="5641" width="13.7109375" style="59" bestFit="1" customWidth="1"/>
    <col min="5642" max="5642" width="14" style="59" bestFit="1" customWidth="1"/>
    <col min="5643" max="5643" width="14" style="59" customWidth="1"/>
    <col min="5644" max="5644" width="12.7109375" style="59" customWidth="1"/>
    <col min="5645" max="5645" width="14.140625" style="59" bestFit="1" customWidth="1"/>
    <col min="5646" max="5646" width="15" style="59" customWidth="1"/>
    <col min="5647" max="5886" width="9.140625" style="59"/>
    <col min="5887" max="5887" width="5.7109375" style="59" customWidth="1"/>
    <col min="5888" max="5888" width="32" style="59" customWidth="1"/>
    <col min="5889" max="5889" width="12.7109375" style="59" customWidth="1"/>
    <col min="5890" max="5892" width="14" style="59" bestFit="1" customWidth="1"/>
    <col min="5893" max="5893" width="12.7109375" style="59" customWidth="1"/>
    <col min="5894" max="5896" width="14" style="59" bestFit="1" customWidth="1"/>
    <col min="5897" max="5897" width="13.7109375" style="59" bestFit="1" customWidth="1"/>
    <col min="5898" max="5898" width="14" style="59" bestFit="1" customWidth="1"/>
    <col min="5899" max="5899" width="14" style="59" customWidth="1"/>
    <col min="5900" max="5900" width="12.7109375" style="59" customWidth="1"/>
    <col min="5901" max="5901" width="14.140625" style="59" bestFit="1" customWidth="1"/>
    <col min="5902" max="5902" width="15" style="59" customWidth="1"/>
    <col min="5903" max="6142" width="9.140625" style="59"/>
    <col min="6143" max="6143" width="5.7109375" style="59" customWidth="1"/>
    <col min="6144" max="6144" width="32" style="59" customWidth="1"/>
    <col min="6145" max="6145" width="12.7109375" style="59" customWidth="1"/>
    <col min="6146" max="6148" width="14" style="59" bestFit="1" customWidth="1"/>
    <col min="6149" max="6149" width="12.7109375" style="59" customWidth="1"/>
    <col min="6150" max="6152" width="14" style="59" bestFit="1" customWidth="1"/>
    <col min="6153" max="6153" width="13.7109375" style="59" bestFit="1" customWidth="1"/>
    <col min="6154" max="6154" width="14" style="59" bestFit="1" customWidth="1"/>
    <col min="6155" max="6155" width="14" style="59" customWidth="1"/>
    <col min="6156" max="6156" width="12.7109375" style="59" customWidth="1"/>
    <col min="6157" max="6157" width="14.140625" style="59" bestFit="1" customWidth="1"/>
    <col min="6158" max="6158" width="15" style="59" customWidth="1"/>
    <col min="6159" max="6398" width="9.140625" style="59"/>
    <col min="6399" max="6399" width="5.7109375" style="59" customWidth="1"/>
    <col min="6400" max="6400" width="32" style="59" customWidth="1"/>
    <col min="6401" max="6401" width="12.7109375" style="59" customWidth="1"/>
    <col min="6402" max="6404" width="14" style="59" bestFit="1" customWidth="1"/>
    <col min="6405" max="6405" width="12.7109375" style="59" customWidth="1"/>
    <col min="6406" max="6408" width="14" style="59" bestFit="1" customWidth="1"/>
    <col min="6409" max="6409" width="13.7109375" style="59" bestFit="1" customWidth="1"/>
    <col min="6410" max="6410" width="14" style="59" bestFit="1" customWidth="1"/>
    <col min="6411" max="6411" width="14" style="59" customWidth="1"/>
    <col min="6412" max="6412" width="12.7109375" style="59" customWidth="1"/>
    <col min="6413" max="6413" width="14.140625" style="59" bestFit="1" customWidth="1"/>
    <col min="6414" max="6414" width="15" style="59" customWidth="1"/>
    <col min="6415" max="6654" width="9.140625" style="59"/>
    <col min="6655" max="6655" width="5.7109375" style="59" customWidth="1"/>
    <col min="6656" max="6656" width="32" style="59" customWidth="1"/>
    <col min="6657" max="6657" width="12.7109375" style="59" customWidth="1"/>
    <col min="6658" max="6660" width="14" style="59" bestFit="1" customWidth="1"/>
    <col min="6661" max="6661" width="12.7109375" style="59" customWidth="1"/>
    <col min="6662" max="6664" width="14" style="59" bestFit="1" customWidth="1"/>
    <col min="6665" max="6665" width="13.7109375" style="59" bestFit="1" customWidth="1"/>
    <col min="6666" max="6666" width="14" style="59" bestFit="1" customWidth="1"/>
    <col min="6667" max="6667" width="14" style="59" customWidth="1"/>
    <col min="6668" max="6668" width="12.7109375" style="59" customWidth="1"/>
    <col min="6669" max="6669" width="14.140625" style="59" bestFit="1" customWidth="1"/>
    <col min="6670" max="6670" width="15" style="59" customWidth="1"/>
    <col min="6671" max="6910" width="9.140625" style="59"/>
    <col min="6911" max="6911" width="5.7109375" style="59" customWidth="1"/>
    <col min="6912" max="6912" width="32" style="59" customWidth="1"/>
    <col min="6913" max="6913" width="12.7109375" style="59" customWidth="1"/>
    <col min="6914" max="6916" width="14" style="59" bestFit="1" customWidth="1"/>
    <col min="6917" max="6917" width="12.7109375" style="59" customWidth="1"/>
    <col min="6918" max="6920" width="14" style="59" bestFit="1" customWidth="1"/>
    <col min="6921" max="6921" width="13.7109375" style="59" bestFit="1" customWidth="1"/>
    <col min="6922" max="6922" width="14" style="59" bestFit="1" customWidth="1"/>
    <col min="6923" max="6923" width="14" style="59" customWidth="1"/>
    <col min="6924" max="6924" width="12.7109375" style="59" customWidth="1"/>
    <col min="6925" max="6925" width="14.140625" style="59" bestFit="1" customWidth="1"/>
    <col min="6926" max="6926" width="15" style="59" customWidth="1"/>
    <col min="6927" max="7166" width="9.140625" style="59"/>
    <col min="7167" max="7167" width="5.7109375" style="59" customWidth="1"/>
    <col min="7168" max="7168" width="32" style="59" customWidth="1"/>
    <col min="7169" max="7169" width="12.7109375" style="59" customWidth="1"/>
    <col min="7170" max="7172" width="14" style="59" bestFit="1" customWidth="1"/>
    <col min="7173" max="7173" width="12.7109375" style="59" customWidth="1"/>
    <col min="7174" max="7176" width="14" style="59" bestFit="1" customWidth="1"/>
    <col min="7177" max="7177" width="13.7109375" style="59" bestFit="1" customWidth="1"/>
    <col min="7178" max="7178" width="14" style="59" bestFit="1" customWidth="1"/>
    <col min="7179" max="7179" width="14" style="59" customWidth="1"/>
    <col min="7180" max="7180" width="12.7109375" style="59" customWidth="1"/>
    <col min="7181" max="7181" width="14.140625" style="59" bestFit="1" customWidth="1"/>
    <col min="7182" max="7182" width="15" style="59" customWidth="1"/>
    <col min="7183" max="7422" width="9.140625" style="59"/>
    <col min="7423" max="7423" width="5.7109375" style="59" customWidth="1"/>
    <col min="7424" max="7424" width="32" style="59" customWidth="1"/>
    <col min="7425" max="7425" width="12.7109375" style="59" customWidth="1"/>
    <col min="7426" max="7428" width="14" style="59" bestFit="1" customWidth="1"/>
    <col min="7429" max="7429" width="12.7109375" style="59" customWidth="1"/>
    <col min="7430" max="7432" width="14" style="59" bestFit="1" customWidth="1"/>
    <col min="7433" max="7433" width="13.7109375" style="59" bestFit="1" customWidth="1"/>
    <col min="7434" max="7434" width="14" style="59" bestFit="1" customWidth="1"/>
    <col min="7435" max="7435" width="14" style="59" customWidth="1"/>
    <col min="7436" max="7436" width="12.7109375" style="59" customWidth="1"/>
    <col min="7437" max="7437" width="14.140625" style="59" bestFit="1" customWidth="1"/>
    <col min="7438" max="7438" width="15" style="59" customWidth="1"/>
    <col min="7439" max="7678" width="9.140625" style="59"/>
    <col min="7679" max="7679" width="5.7109375" style="59" customWidth="1"/>
    <col min="7680" max="7680" width="32" style="59" customWidth="1"/>
    <col min="7681" max="7681" width="12.7109375" style="59" customWidth="1"/>
    <col min="7682" max="7684" width="14" style="59" bestFit="1" customWidth="1"/>
    <col min="7685" max="7685" width="12.7109375" style="59" customWidth="1"/>
    <col min="7686" max="7688" width="14" style="59" bestFit="1" customWidth="1"/>
    <col min="7689" max="7689" width="13.7109375" style="59" bestFit="1" customWidth="1"/>
    <col min="7690" max="7690" width="14" style="59" bestFit="1" customWidth="1"/>
    <col min="7691" max="7691" width="14" style="59" customWidth="1"/>
    <col min="7692" max="7692" width="12.7109375" style="59" customWidth="1"/>
    <col min="7693" max="7693" width="14.140625" style="59" bestFit="1" customWidth="1"/>
    <col min="7694" max="7694" width="15" style="59" customWidth="1"/>
    <col min="7695" max="7934" width="9.140625" style="59"/>
    <col min="7935" max="7935" width="5.7109375" style="59" customWidth="1"/>
    <col min="7936" max="7936" width="32" style="59" customWidth="1"/>
    <col min="7937" max="7937" width="12.7109375" style="59" customWidth="1"/>
    <col min="7938" max="7940" width="14" style="59" bestFit="1" customWidth="1"/>
    <col min="7941" max="7941" width="12.7109375" style="59" customWidth="1"/>
    <col min="7942" max="7944" width="14" style="59" bestFit="1" customWidth="1"/>
    <col min="7945" max="7945" width="13.7109375" style="59" bestFit="1" customWidth="1"/>
    <col min="7946" max="7946" width="14" style="59" bestFit="1" customWidth="1"/>
    <col min="7947" max="7947" width="14" style="59" customWidth="1"/>
    <col min="7948" max="7948" width="12.7109375" style="59" customWidth="1"/>
    <col min="7949" max="7949" width="14.140625" style="59" bestFit="1" customWidth="1"/>
    <col min="7950" max="7950" width="15" style="59" customWidth="1"/>
    <col min="7951" max="8190" width="9.140625" style="59"/>
    <col min="8191" max="8191" width="5.7109375" style="59" customWidth="1"/>
    <col min="8192" max="8192" width="32" style="59" customWidth="1"/>
    <col min="8193" max="8193" width="12.7109375" style="59" customWidth="1"/>
    <col min="8194" max="8196" width="14" style="59" bestFit="1" customWidth="1"/>
    <col min="8197" max="8197" width="12.7109375" style="59" customWidth="1"/>
    <col min="8198" max="8200" width="14" style="59" bestFit="1" customWidth="1"/>
    <col min="8201" max="8201" width="13.7109375" style="59" bestFit="1" customWidth="1"/>
    <col min="8202" max="8202" width="14" style="59" bestFit="1" customWidth="1"/>
    <col min="8203" max="8203" width="14" style="59" customWidth="1"/>
    <col min="8204" max="8204" width="12.7109375" style="59" customWidth="1"/>
    <col min="8205" max="8205" width="14.140625" style="59" bestFit="1" customWidth="1"/>
    <col min="8206" max="8206" width="15" style="59" customWidth="1"/>
    <col min="8207" max="8446" width="9.140625" style="59"/>
    <col min="8447" max="8447" width="5.7109375" style="59" customWidth="1"/>
    <col min="8448" max="8448" width="32" style="59" customWidth="1"/>
    <col min="8449" max="8449" width="12.7109375" style="59" customWidth="1"/>
    <col min="8450" max="8452" width="14" style="59" bestFit="1" customWidth="1"/>
    <col min="8453" max="8453" width="12.7109375" style="59" customWidth="1"/>
    <col min="8454" max="8456" width="14" style="59" bestFit="1" customWidth="1"/>
    <col min="8457" max="8457" width="13.7109375" style="59" bestFit="1" customWidth="1"/>
    <col min="8458" max="8458" width="14" style="59" bestFit="1" customWidth="1"/>
    <col min="8459" max="8459" width="14" style="59" customWidth="1"/>
    <col min="8460" max="8460" width="12.7109375" style="59" customWidth="1"/>
    <col min="8461" max="8461" width="14.140625" style="59" bestFit="1" customWidth="1"/>
    <col min="8462" max="8462" width="15" style="59" customWidth="1"/>
    <col min="8463" max="8702" width="9.140625" style="59"/>
    <col min="8703" max="8703" width="5.7109375" style="59" customWidth="1"/>
    <col min="8704" max="8704" width="32" style="59" customWidth="1"/>
    <col min="8705" max="8705" width="12.7109375" style="59" customWidth="1"/>
    <col min="8706" max="8708" width="14" style="59" bestFit="1" customWidth="1"/>
    <col min="8709" max="8709" width="12.7109375" style="59" customWidth="1"/>
    <col min="8710" max="8712" width="14" style="59" bestFit="1" customWidth="1"/>
    <col min="8713" max="8713" width="13.7109375" style="59" bestFit="1" customWidth="1"/>
    <col min="8714" max="8714" width="14" style="59" bestFit="1" customWidth="1"/>
    <col min="8715" max="8715" width="14" style="59" customWidth="1"/>
    <col min="8716" max="8716" width="12.7109375" style="59" customWidth="1"/>
    <col min="8717" max="8717" width="14.140625" style="59" bestFit="1" customWidth="1"/>
    <col min="8718" max="8718" width="15" style="59" customWidth="1"/>
    <col min="8719" max="8958" width="9.140625" style="59"/>
    <col min="8959" max="8959" width="5.7109375" style="59" customWidth="1"/>
    <col min="8960" max="8960" width="32" style="59" customWidth="1"/>
    <col min="8961" max="8961" width="12.7109375" style="59" customWidth="1"/>
    <col min="8962" max="8964" width="14" style="59" bestFit="1" customWidth="1"/>
    <col min="8965" max="8965" width="12.7109375" style="59" customWidth="1"/>
    <col min="8966" max="8968" width="14" style="59" bestFit="1" customWidth="1"/>
    <col min="8969" max="8969" width="13.7109375" style="59" bestFit="1" customWidth="1"/>
    <col min="8970" max="8970" width="14" style="59" bestFit="1" customWidth="1"/>
    <col min="8971" max="8971" width="14" style="59" customWidth="1"/>
    <col min="8972" max="8972" width="12.7109375" style="59" customWidth="1"/>
    <col min="8973" max="8973" width="14.140625" style="59" bestFit="1" customWidth="1"/>
    <col min="8974" max="8974" width="15" style="59" customWidth="1"/>
    <col min="8975" max="9214" width="9.140625" style="59"/>
    <col min="9215" max="9215" width="5.7109375" style="59" customWidth="1"/>
    <col min="9216" max="9216" width="32" style="59" customWidth="1"/>
    <col min="9217" max="9217" width="12.7109375" style="59" customWidth="1"/>
    <col min="9218" max="9220" width="14" style="59" bestFit="1" customWidth="1"/>
    <col min="9221" max="9221" width="12.7109375" style="59" customWidth="1"/>
    <col min="9222" max="9224" width="14" style="59" bestFit="1" customWidth="1"/>
    <col min="9225" max="9225" width="13.7109375" style="59" bestFit="1" customWidth="1"/>
    <col min="9226" max="9226" width="14" style="59" bestFit="1" customWidth="1"/>
    <col min="9227" max="9227" width="14" style="59" customWidth="1"/>
    <col min="9228" max="9228" width="12.7109375" style="59" customWidth="1"/>
    <col min="9229" max="9229" width="14.140625" style="59" bestFit="1" customWidth="1"/>
    <col min="9230" max="9230" width="15" style="59" customWidth="1"/>
    <col min="9231" max="9470" width="9.140625" style="59"/>
    <col min="9471" max="9471" width="5.7109375" style="59" customWidth="1"/>
    <col min="9472" max="9472" width="32" style="59" customWidth="1"/>
    <col min="9473" max="9473" width="12.7109375" style="59" customWidth="1"/>
    <col min="9474" max="9476" width="14" style="59" bestFit="1" customWidth="1"/>
    <col min="9477" max="9477" width="12.7109375" style="59" customWidth="1"/>
    <col min="9478" max="9480" width="14" style="59" bestFit="1" customWidth="1"/>
    <col min="9481" max="9481" width="13.7109375" style="59" bestFit="1" customWidth="1"/>
    <col min="9482" max="9482" width="14" style="59" bestFit="1" customWidth="1"/>
    <col min="9483" max="9483" width="14" style="59" customWidth="1"/>
    <col min="9484" max="9484" width="12.7109375" style="59" customWidth="1"/>
    <col min="9485" max="9485" width="14.140625" style="59" bestFit="1" customWidth="1"/>
    <col min="9486" max="9486" width="15" style="59" customWidth="1"/>
    <col min="9487" max="9726" width="9.140625" style="59"/>
    <col min="9727" max="9727" width="5.7109375" style="59" customWidth="1"/>
    <col min="9728" max="9728" width="32" style="59" customWidth="1"/>
    <col min="9729" max="9729" width="12.7109375" style="59" customWidth="1"/>
    <col min="9730" max="9732" width="14" style="59" bestFit="1" customWidth="1"/>
    <col min="9733" max="9733" width="12.7109375" style="59" customWidth="1"/>
    <col min="9734" max="9736" width="14" style="59" bestFit="1" customWidth="1"/>
    <col min="9737" max="9737" width="13.7109375" style="59" bestFit="1" customWidth="1"/>
    <col min="9738" max="9738" width="14" style="59" bestFit="1" customWidth="1"/>
    <col min="9739" max="9739" width="14" style="59" customWidth="1"/>
    <col min="9740" max="9740" width="12.7109375" style="59" customWidth="1"/>
    <col min="9741" max="9741" width="14.140625" style="59" bestFit="1" customWidth="1"/>
    <col min="9742" max="9742" width="15" style="59" customWidth="1"/>
    <col min="9743" max="9982" width="9.140625" style="59"/>
    <col min="9983" max="9983" width="5.7109375" style="59" customWidth="1"/>
    <col min="9984" max="9984" width="32" style="59" customWidth="1"/>
    <col min="9985" max="9985" width="12.7109375" style="59" customWidth="1"/>
    <col min="9986" max="9988" width="14" style="59" bestFit="1" customWidth="1"/>
    <col min="9989" max="9989" width="12.7109375" style="59" customWidth="1"/>
    <col min="9990" max="9992" width="14" style="59" bestFit="1" customWidth="1"/>
    <col min="9993" max="9993" width="13.7109375" style="59" bestFit="1" customWidth="1"/>
    <col min="9994" max="9994" width="14" style="59" bestFit="1" customWidth="1"/>
    <col min="9995" max="9995" width="14" style="59" customWidth="1"/>
    <col min="9996" max="9996" width="12.7109375" style="59" customWidth="1"/>
    <col min="9997" max="9997" width="14.140625" style="59" bestFit="1" customWidth="1"/>
    <col min="9998" max="9998" width="15" style="59" customWidth="1"/>
    <col min="9999" max="10238" width="9.140625" style="59"/>
    <col min="10239" max="10239" width="5.7109375" style="59" customWidth="1"/>
    <col min="10240" max="10240" width="32" style="59" customWidth="1"/>
    <col min="10241" max="10241" width="12.7109375" style="59" customWidth="1"/>
    <col min="10242" max="10244" width="14" style="59" bestFit="1" customWidth="1"/>
    <col min="10245" max="10245" width="12.7109375" style="59" customWidth="1"/>
    <col min="10246" max="10248" width="14" style="59" bestFit="1" customWidth="1"/>
    <col min="10249" max="10249" width="13.7109375" style="59" bestFit="1" customWidth="1"/>
    <col min="10250" max="10250" width="14" style="59" bestFit="1" customWidth="1"/>
    <col min="10251" max="10251" width="14" style="59" customWidth="1"/>
    <col min="10252" max="10252" width="12.7109375" style="59" customWidth="1"/>
    <col min="10253" max="10253" width="14.140625" style="59" bestFit="1" customWidth="1"/>
    <col min="10254" max="10254" width="15" style="59" customWidth="1"/>
    <col min="10255" max="10494" width="9.140625" style="59"/>
    <col min="10495" max="10495" width="5.7109375" style="59" customWidth="1"/>
    <col min="10496" max="10496" width="32" style="59" customWidth="1"/>
    <col min="10497" max="10497" width="12.7109375" style="59" customWidth="1"/>
    <col min="10498" max="10500" width="14" style="59" bestFit="1" customWidth="1"/>
    <col min="10501" max="10501" width="12.7109375" style="59" customWidth="1"/>
    <col min="10502" max="10504" width="14" style="59" bestFit="1" customWidth="1"/>
    <col min="10505" max="10505" width="13.7109375" style="59" bestFit="1" customWidth="1"/>
    <col min="10506" max="10506" width="14" style="59" bestFit="1" customWidth="1"/>
    <col min="10507" max="10507" width="14" style="59" customWidth="1"/>
    <col min="10508" max="10508" width="12.7109375" style="59" customWidth="1"/>
    <col min="10509" max="10509" width="14.140625" style="59" bestFit="1" customWidth="1"/>
    <col min="10510" max="10510" width="15" style="59" customWidth="1"/>
    <col min="10511" max="10750" width="9.140625" style="59"/>
    <col min="10751" max="10751" width="5.7109375" style="59" customWidth="1"/>
    <col min="10752" max="10752" width="32" style="59" customWidth="1"/>
    <col min="10753" max="10753" width="12.7109375" style="59" customWidth="1"/>
    <col min="10754" max="10756" width="14" style="59" bestFit="1" customWidth="1"/>
    <col min="10757" max="10757" width="12.7109375" style="59" customWidth="1"/>
    <col min="10758" max="10760" width="14" style="59" bestFit="1" customWidth="1"/>
    <col min="10761" max="10761" width="13.7109375" style="59" bestFit="1" customWidth="1"/>
    <col min="10762" max="10762" width="14" style="59" bestFit="1" customWidth="1"/>
    <col min="10763" max="10763" width="14" style="59" customWidth="1"/>
    <col min="10764" max="10764" width="12.7109375" style="59" customWidth="1"/>
    <col min="10765" max="10765" width="14.140625" style="59" bestFit="1" customWidth="1"/>
    <col min="10766" max="10766" width="15" style="59" customWidth="1"/>
    <col min="10767" max="11006" width="9.140625" style="59"/>
    <col min="11007" max="11007" width="5.7109375" style="59" customWidth="1"/>
    <col min="11008" max="11008" width="32" style="59" customWidth="1"/>
    <col min="11009" max="11009" width="12.7109375" style="59" customWidth="1"/>
    <col min="11010" max="11012" width="14" style="59" bestFit="1" customWidth="1"/>
    <col min="11013" max="11013" width="12.7109375" style="59" customWidth="1"/>
    <col min="11014" max="11016" width="14" style="59" bestFit="1" customWidth="1"/>
    <col min="11017" max="11017" width="13.7109375" style="59" bestFit="1" customWidth="1"/>
    <col min="11018" max="11018" width="14" style="59" bestFit="1" customWidth="1"/>
    <col min="11019" max="11019" width="14" style="59" customWidth="1"/>
    <col min="11020" max="11020" width="12.7109375" style="59" customWidth="1"/>
    <col min="11021" max="11021" width="14.140625" style="59" bestFit="1" customWidth="1"/>
    <col min="11022" max="11022" width="15" style="59" customWidth="1"/>
    <col min="11023" max="11262" width="9.140625" style="59"/>
    <col min="11263" max="11263" width="5.7109375" style="59" customWidth="1"/>
    <col min="11264" max="11264" width="32" style="59" customWidth="1"/>
    <col min="11265" max="11265" width="12.7109375" style="59" customWidth="1"/>
    <col min="11266" max="11268" width="14" style="59" bestFit="1" customWidth="1"/>
    <col min="11269" max="11269" width="12.7109375" style="59" customWidth="1"/>
    <col min="11270" max="11272" width="14" style="59" bestFit="1" customWidth="1"/>
    <col min="11273" max="11273" width="13.7109375" style="59" bestFit="1" customWidth="1"/>
    <col min="11274" max="11274" width="14" style="59" bestFit="1" customWidth="1"/>
    <col min="11275" max="11275" width="14" style="59" customWidth="1"/>
    <col min="11276" max="11276" width="12.7109375" style="59" customWidth="1"/>
    <col min="11277" max="11277" width="14.140625" style="59" bestFit="1" customWidth="1"/>
    <col min="11278" max="11278" width="15" style="59" customWidth="1"/>
    <col min="11279" max="11518" width="9.140625" style="59"/>
    <col min="11519" max="11519" width="5.7109375" style="59" customWidth="1"/>
    <col min="11520" max="11520" width="32" style="59" customWidth="1"/>
    <col min="11521" max="11521" width="12.7109375" style="59" customWidth="1"/>
    <col min="11522" max="11524" width="14" style="59" bestFit="1" customWidth="1"/>
    <col min="11525" max="11525" width="12.7109375" style="59" customWidth="1"/>
    <col min="11526" max="11528" width="14" style="59" bestFit="1" customWidth="1"/>
    <col min="11529" max="11529" width="13.7109375" style="59" bestFit="1" customWidth="1"/>
    <col min="11530" max="11530" width="14" style="59" bestFit="1" customWidth="1"/>
    <col min="11531" max="11531" width="14" style="59" customWidth="1"/>
    <col min="11532" max="11532" width="12.7109375" style="59" customWidth="1"/>
    <col min="11533" max="11533" width="14.140625" style="59" bestFit="1" customWidth="1"/>
    <col min="11534" max="11534" width="15" style="59" customWidth="1"/>
    <col min="11535" max="11774" width="9.140625" style="59"/>
    <col min="11775" max="11775" width="5.7109375" style="59" customWidth="1"/>
    <col min="11776" max="11776" width="32" style="59" customWidth="1"/>
    <col min="11777" max="11777" width="12.7109375" style="59" customWidth="1"/>
    <col min="11778" max="11780" width="14" style="59" bestFit="1" customWidth="1"/>
    <col min="11781" max="11781" width="12.7109375" style="59" customWidth="1"/>
    <col min="11782" max="11784" width="14" style="59" bestFit="1" customWidth="1"/>
    <col min="11785" max="11785" width="13.7109375" style="59" bestFit="1" customWidth="1"/>
    <col min="11786" max="11786" width="14" style="59" bestFit="1" customWidth="1"/>
    <col min="11787" max="11787" width="14" style="59" customWidth="1"/>
    <col min="11788" max="11788" width="12.7109375" style="59" customWidth="1"/>
    <col min="11789" max="11789" width="14.140625" style="59" bestFit="1" customWidth="1"/>
    <col min="11790" max="11790" width="15" style="59" customWidth="1"/>
    <col min="11791" max="12030" width="9.140625" style="59"/>
    <col min="12031" max="12031" width="5.7109375" style="59" customWidth="1"/>
    <col min="12032" max="12032" width="32" style="59" customWidth="1"/>
    <col min="12033" max="12033" width="12.7109375" style="59" customWidth="1"/>
    <col min="12034" max="12036" width="14" style="59" bestFit="1" customWidth="1"/>
    <col min="12037" max="12037" width="12.7109375" style="59" customWidth="1"/>
    <col min="12038" max="12040" width="14" style="59" bestFit="1" customWidth="1"/>
    <col min="12041" max="12041" width="13.7109375" style="59" bestFit="1" customWidth="1"/>
    <col min="12042" max="12042" width="14" style="59" bestFit="1" customWidth="1"/>
    <col min="12043" max="12043" width="14" style="59" customWidth="1"/>
    <col min="12044" max="12044" width="12.7109375" style="59" customWidth="1"/>
    <col min="12045" max="12045" width="14.140625" style="59" bestFit="1" customWidth="1"/>
    <col min="12046" max="12046" width="15" style="59" customWidth="1"/>
    <col min="12047" max="12286" width="9.140625" style="59"/>
    <col min="12287" max="12287" width="5.7109375" style="59" customWidth="1"/>
    <col min="12288" max="12288" width="32" style="59" customWidth="1"/>
    <col min="12289" max="12289" width="12.7109375" style="59" customWidth="1"/>
    <col min="12290" max="12292" width="14" style="59" bestFit="1" customWidth="1"/>
    <col min="12293" max="12293" width="12.7109375" style="59" customWidth="1"/>
    <col min="12294" max="12296" width="14" style="59" bestFit="1" customWidth="1"/>
    <col min="12297" max="12297" width="13.7109375" style="59" bestFit="1" customWidth="1"/>
    <col min="12298" max="12298" width="14" style="59" bestFit="1" customWidth="1"/>
    <col min="12299" max="12299" width="14" style="59" customWidth="1"/>
    <col min="12300" max="12300" width="12.7109375" style="59" customWidth="1"/>
    <col min="12301" max="12301" width="14.140625" style="59" bestFit="1" customWidth="1"/>
    <col min="12302" max="12302" width="15" style="59" customWidth="1"/>
    <col min="12303" max="12542" width="9.140625" style="59"/>
    <col min="12543" max="12543" width="5.7109375" style="59" customWidth="1"/>
    <col min="12544" max="12544" width="32" style="59" customWidth="1"/>
    <col min="12545" max="12545" width="12.7109375" style="59" customWidth="1"/>
    <col min="12546" max="12548" width="14" style="59" bestFit="1" customWidth="1"/>
    <col min="12549" max="12549" width="12.7109375" style="59" customWidth="1"/>
    <col min="12550" max="12552" width="14" style="59" bestFit="1" customWidth="1"/>
    <col min="12553" max="12553" width="13.7109375" style="59" bestFit="1" customWidth="1"/>
    <col min="12554" max="12554" width="14" style="59" bestFit="1" customWidth="1"/>
    <col min="12555" max="12555" width="14" style="59" customWidth="1"/>
    <col min="12556" max="12556" width="12.7109375" style="59" customWidth="1"/>
    <col min="12557" max="12557" width="14.140625" style="59" bestFit="1" customWidth="1"/>
    <col min="12558" max="12558" width="15" style="59" customWidth="1"/>
    <col min="12559" max="12798" width="9.140625" style="59"/>
    <col min="12799" max="12799" width="5.7109375" style="59" customWidth="1"/>
    <col min="12800" max="12800" width="32" style="59" customWidth="1"/>
    <col min="12801" max="12801" width="12.7109375" style="59" customWidth="1"/>
    <col min="12802" max="12804" width="14" style="59" bestFit="1" customWidth="1"/>
    <col min="12805" max="12805" width="12.7109375" style="59" customWidth="1"/>
    <col min="12806" max="12808" width="14" style="59" bestFit="1" customWidth="1"/>
    <col min="12809" max="12809" width="13.7109375" style="59" bestFit="1" customWidth="1"/>
    <col min="12810" max="12810" width="14" style="59" bestFit="1" customWidth="1"/>
    <col min="12811" max="12811" width="14" style="59" customWidth="1"/>
    <col min="12812" max="12812" width="12.7109375" style="59" customWidth="1"/>
    <col min="12813" max="12813" width="14.140625" style="59" bestFit="1" customWidth="1"/>
    <col min="12814" max="12814" width="15" style="59" customWidth="1"/>
    <col min="12815" max="13054" width="9.140625" style="59"/>
    <col min="13055" max="13055" width="5.7109375" style="59" customWidth="1"/>
    <col min="13056" max="13056" width="32" style="59" customWidth="1"/>
    <col min="13057" max="13057" width="12.7109375" style="59" customWidth="1"/>
    <col min="13058" max="13060" width="14" style="59" bestFit="1" customWidth="1"/>
    <col min="13061" max="13061" width="12.7109375" style="59" customWidth="1"/>
    <col min="13062" max="13064" width="14" style="59" bestFit="1" customWidth="1"/>
    <col min="13065" max="13065" width="13.7109375" style="59" bestFit="1" customWidth="1"/>
    <col min="13066" max="13066" width="14" style="59" bestFit="1" customWidth="1"/>
    <col min="13067" max="13067" width="14" style="59" customWidth="1"/>
    <col min="13068" max="13068" width="12.7109375" style="59" customWidth="1"/>
    <col min="13069" max="13069" width="14.140625" style="59" bestFit="1" customWidth="1"/>
    <col min="13070" max="13070" width="15" style="59" customWidth="1"/>
    <col min="13071" max="13310" width="9.140625" style="59"/>
    <col min="13311" max="13311" width="5.7109375" style="59" customWidth="1"/>
    <col min="13312" max="13312" width="32" style="59" customWidth="1"/>
    <col min="13313" max="13313" width="12.7109375" style="59" customWidth="1"/>
    <col min="13314" max="13316" width="14" style="59" bestFit="1" customWidth="1"/>
    <col min="13317" max="13317" width="12.7109375" style="59" customWidth="1"/>
    <col min="13318" max="13320" width="14" style="59" bestFit="1" customWidth="1"/>
    <col min="13321" max="13321" width="13.7109375" style="59" bestFit="1" customWidth="1"/>
    <col min="13322" max="13322" width="14" style="59" bestFit="1" customWidth="1"/>
    <col min="13323" max="13323" width="14" style="59" customWidth="1"/>
    <col min="13324" max="13324" width="12.7109375" style="59" customWidth="1"/>
    <col min="13325" max="13325" width="14.140625" style="59" bestFit="1" customWidth="1"/>
    <col min="13326" max="13326" width="15" style="59" customWidth="1"/>
    <col min="13327" max="13566" width="9.140625" style="59"/>
    <col min="13567" max="13567" width="5.7109375" style="59" customWidth="1"/>
    <col min="13568" max="13568" width="32" style="59" customWidth="1"/>
    <col min="13569" max="13569" width="12.7109375" style="59" customWidth="1"/>
    <col min="13570" max="13572" width="14" style="59" bestFit="1" customWidth="1"/>
    <col min="13573" max="13573" width="12.7109375" style="59" customWidth="1"/>
    <col min="13574" max="13576" width="14" style="59" bestFit="1" customWidth="1"/>
    <col min="13577" max="13577" width="13.7109375" style="59" bestFit="1" customWidth="1"/>
    <col min="13578" max="13578" width="14" style="59" bestFit="1" customWidth="1"/>
    <col min="13579" max="13579" width="14" style="59" customWidth="1"/>
    <col min="13580" max="13580" width="12.7109375" style="59" customWidth="1"/>
    <col min="13581" max="13581" width="14.140625" style="59" bestFit="1" customWidth="1"/>
    <col min="13582" max="13582" width="15" style="59" customWidth="1"/>
    <col min="13583" max="13822" width="9.140625" style="59"/>
    <col min="13823" max="13823" width="5.7109375" style="59" customWidth="1"/>
    <col min="13824" max="13824" width="32" style="59" customWidth="1"/>
    <col min="13825" max="13825" width="12.7109375" style="59" customWidth="1"/>
    <col min="13826" max="13828" width="14" style="59" bestFit="1" customWidth="1"/>
    <col min="13829" max="13829" width="12.7109375" style="59" customWidth="1"/>
    <col min="13830" max="13832" width="14" style="59" bestFit="1" customWidth="1"/>
    <col min="13833" max="13833" width="13.7109375" style="59" bestFit="1" customWidth="1"/>
    <col min="13834" max="13834" width="14" style="59" bestFit="1" customWidth="1"/>
    <col min="13835" max="13835" width="14" style="59" customWidth="1"/>
    <col min="13836" max="13836" width="12.7109375" style="59" customWidth="1"/>
    <col min="13837" max="13837" width="14.140625" style="59" bestFit="1" customWidth="1"/>
    <col min="13838" max="13838" width="15" style="59" customWidth="1"/>
    <col min="13839" max="14078" width="9.140625" style="59"/>
    <col min="14079" max="14079" width="5.7109375" style="59" customWidth="1"/>
    <col min="14080" max="14080" width="32" style="59" customWidth="1"/>
    <col min="14081" max="14081" width="12.7109375" style="59" customWidth="1"/>
    <col min="14082" max="14084" width="14" style="59" bestFit="1" customWidth="1"/>
    <col min="14085" max="14085" width="12.7109375" style="59" customWidth="1"/>
    <col min="14086" max="14088" width="14" style="59" bestFit="1" customWidth="1"/>
    <col min="14089" max="14089" width="13.7109375" style="59" bestFit="1" customWidth="1"/>
    <col min="14090" max="14090" width="14" style="59" bestFit="1" customWidth="1"/>
    <col min="14091" max="14091" width="14" style="59" customWidth="1"/>
    <col min="14092" max="14092" width="12.7109375" style="59" customWidth="1"/>
    <col min="14093" max="14093" width="14.140625" style="59" bestFit="1" customWidth="1"/>
    <col min="14094" max="14094" width="15" style="59" customWidth="1"/>
    <col min="14095" max="14334" width="9.140625" style="59"/>
    <col min="14335" max="14335" width="5.7109375" style="59" customWidth="1"/>
    <col min="14336" max="14336" width="32" style="59" customWidth="1"/>
    <col min="14337" max="14337" width="12.7109375" style="59" customWidth="1"/>
    <col min="14338" max="14340" width="14" style="59" bestFit="1" customWidth="1"/>
    <col min="14341" max="14341" width="12.7109375" style="59" customWidth="1"/>
    <col min="14342" max="14344" width="14" style="59" bestFit="1" customWidth="1"/>
    <col min="14345" max="14345" width="13.7109375" style="59" bestFit="1" customWidth="1"/>
    <col min="14346" max="14346" width="14" style="59" bestFit="1" customWidth="1"/>
    <col min="14347" max="14347" width="14" style="59" customWidth="1"/>
    <col min="14348" max="14348" width="12.7109375" style="59" customWidth="1"/>
    <col min="14349" max="14349" width="14.140625" style="59" bestFit="1" customWidth="1"/>
    <col min="14350" max="14350" width="15" style="59" customWidth="1"/>
    <col min="14351" max="14590" width="9.140625" style="59"/>
    <col min="14591" max="14591" width="5.7109375" style="59" customWidth="1"/>
    <col min="14592" max="14592" width="32" style="59" customWidth="1"/>
    <col min="14593" max="14593" width="12.7109375" style="59" customWidth="1"/>
    <col min="14594" max="14596" width="14" style="59" bestFit="1" customWidth="1"/>
    <col min="14597" max="14597" width="12.7109375" style="59" customWidth="1"/>
    <col min="14598" max="14600" width="14" style="59" bestFit="1" customWidth="1"/>
    <col min="14601" max="14601" width="13.7109375" style="59" bestFit="1" customWidth="1"/>
    <col min="14602" max="14602" width="14" style="59" bestFit="1" customWidth="1"/>
    <col min="14603" max="14603" width="14" style="59" customWidth="1"/>
    <col min="14604" max="14604" width="12.7109375" style="59" customWidth="1"/>
    <col min="14605" max="14605" width="14.140625" style="59" bestFit="1" customWidth="1"/>
    <col min="14606" max="14606" width="15" style="59" customWidth="1"/>
    <col min="14607" max="14846" width="9.140625" style="59"/>
    <col min="14847" max="14847" width="5.7109375" style="59" customWidth="1"/>
    <col min="14848" max="14848" width="32" style="59" customWidth="1"/>
    <col min="14849" max="14849" width="12.7109375" style="59" customWidth="1"/>
    <col min="14850" max="14852" width="14" style="59" bestFit="1" customWidth="1"/>
    <col min="14853" max="14853" width="12.7109375" style="59" customWidth="1"/>
    <col min="14854" max="14856" width="14" style="59" bestFit="1" customWidth="1"/>
    <col min="14857" max="14857" width="13.7109375" style="59" bestFit="1" customWidth="1"/>
    <col min="14858" max="14858" width="14" style="59" bestFit="1" customWidth="1"/>
    <col min="14859" max="14859" width="14" style="59" customWidth="1"/>
    <col min="14860" max="14860" width="12.7109375" style="59" customWidth="1"/>
    <col min="14861" max="14861" width="14.140625" style="59" bestFit="1" customWidth="1"/>
    <col min="14862" max="14862" width="15" style="59" customWidth="1"/>
    <col min="14863" max="15102" width="9.140625" style="59"/>
    <col min="15103" max="15103" width="5.7109375" style="59" customWidth="1"/>
    <col min="15104" max="15104" width="32" style="59" customWidth="1"/>
    <col min="15105" max="15105" width="12.7109375" style="59" customWidth="1"/>
    <col min="15106" max="15108" width="14" style="59" bestFit="1" customWidth="1"/>
    <col min="15109" max="15109" width="12.7109375" style="59" customWidth="1"/>
    <col min="15110" max="15112" width="14" style="59" bestFit="1" customWidth="1"/>
    <col min="15113" max="15113" width="13.7109375" style="59" bestFit="1" customWidth="1"/>
    <col min="15114" max="15114" width="14" style="59" bestFit="1" customWidth="1"/>
    <col min="15115" max="15115" width="14" style="59" customWidth="1"/>
    <col min="15116" max="15116" width="12.7109375" style="59" customWidth="1"/>
    <col min="15117" max="15117" width="14.140625" style="59" bestFit="1" customWidth="1"/>
    <col min="15118" max="15118" width="15" style="59" customWidth="1"/>
    <col min="15119" max="15358" width="9.140625" style="59"/>
    <col min="15359" max="15359" width="5.7109375" style="59" customWidth="1"/>
    <col min="15360" max="15360" width="32" style="59" customWidth="1"/>
    <col min="15361" max="15361" width="12.7109375" style="59" customWidth="1"/>
    <col min="15362" max="15364" width="14" style="59" bestFit="1" customWidth="1"/>
    <col min="15365" max="15365" width="12.7109375" style="59" customWidth="1"/>
    <col min="15366" max="15368" width="14" style="59" bestFit="1" customWidth="1"/>
    <col min="15369" max="15369" width="13.7109375" style="59" bestFit="1" customWidth="1"/>
    <col min="15370" max="15370" width="14" style="59" bestFit="1" customWidth="1"/>
    <col min="15371" max="15371" width="14" style="59" customWidth="1"/>
    <col min="15372" max="15372" width="12.7109375" style="59" customWidth="1"/>
    <col min="15373" max="15373" width="14.140625" style="59" bestFit="1" customWidth="1"/>
    <col min="15374" max="15374" width="15" style="59" customWidth="1"/>
    <col min="15375" max="15614" width="9.140625" style="59"/>
    <col min="15615" max="15615" width="5.7109375" style="59" customWidth="1"/>
    <col min="15616" max="15616" width="32" style="59" customWidth="1"/>
    <col min="15617" max="15617" width="12.7109375" style="59" customWidth="1"/>
    <col min="15618" max="15620" width="14" style="59" bestFit="1" customWidth="1"/>
    <col min="15621" max="15621" width="12.7109375" style="59" customWidth="1"/>
    <col min="15622" max="15624" width="14" style="59" bestFit="1" customWidth="1"/>
    <col min="15625" max="15625" width="13.7109375" style="59" bestFit="1" customWidth="1"/>
    <col min="15626" max="15626" width="14" style="59" bestFit="1" customWidth="1"/>
    <col min="15627" max="15627" width="14" style="59" customWidth="1"/>
    <col min="15628" max="15628" width="12.7109375" style="59" customWidth="1"/>
    <col min="15629" max="15629" width="14.140625" style="59" bestFit="1" customWidth="1"/>
    <col min="15630" max="15630" width="15" style="59" customWidth="1"/>
    <col min="15631" max="15870" width="9.140625" style="59"/>
    <col min="15871" max="15871" width="5.7109375" style="59" customWidth="1"/>
    <col min="15872" max="15872" width="32" style="59" customWidth="1"/>
    <col min="15873" max="15873" width="12.7109375" style="59" customWidth="1"/>
    <col min="15874" max="15876" width="14" style="59" bestFit="1" customWidth="1"/>
    <col min="15877" max="15877" width="12.7109375" style="59" customWidth="1"/>
    <col min="15878" max="15880" width="14" style="59" bestFit="1" customWidth="1"/>
    <col min="15881" max="15881" width="13.7109375" style="59" bestFit="1" customWidth="1"/>
    <col min="15882" max="15882" width="14" style="59" bestFit="1" customWidth="1"/>
    <col min="15883" max="15883" width="14" style="59" customWidth="1"/>
    <col min="15884" max="15884" width="12.7109375" style="59" customWidth="1"/>
    <col min="15885" max="15885" width="14.140625" style="59" bestFit="1" customWidth="1"/>
    <col min="15886" max="15886" width="15" style="59" customWidth="1"/>
    <col min="15887" max="16126" width="9.140625" style="59"/>
    <col min="16127" max="16127" width="5.7109375" style="59" customWidth="1"/>
    <col min="16128" max="16128" width="32" style="59" customWidth="1"/>
    <col min="16129" max="16129" width="12.7109375" style="59" customWidth="1"/>
    <col min="16130" max="16132" width="14" style="59" bestFit="1" customWidth="1"/>
    <col min="16133" max="16133" width="12.7109375" style="59" customWidth="1"/>
    <col min="16134" max="16136" width="14" style="59" bestFit="1" customWidth="1"/>
    <col min="16137" max="16137" width="13.7109375" style="59" bestFit="1" customWidth="1"/>
    <col min="16138" max="16138" width="14" style="59" bestFit="1" customWidth="1"/>
    <col min="16139" max="16139" width="14" style="59" customWidth="1"/>
    <col min="16140" max="16140" width="12.7109375" style="59" customWidth="1"/>
    <col min="16141" max="16141" width="14.140625" style="59" bestFit="1" customWidth="1"/>
    <col min="16142" max="16142" width="15" style="59" customWidth="1"/>
    <col min="16143" max="16382" width="9.140625" style="59"/>
    <col min="16383" max="16384" width="9.140625" style="59" customWidth="1"/>
  </cols>
  <sheetData>
    <row r="1" spans="1:17" x14ac:dyDescent="0.25">
      <c r="A1" s="7" t="s">
        <v>209</v>
      </c>
      <c r="M1" s="61"/>
      <c r="P1" s="85"/>
      <c r="Q1" s="85"/>
    </row>
    <row r="2" spans="1:17" x14ac:dyDescent="0.25">
      <c r="A2" s="59" t="s">
        <v>451</v>
      </c>
      <c r="C2" s="305"/>
      <c r="D2" s="305"/>
      <c r="E2" s="305"/>
      <c r="F2" s="305"/>
      <c r="G2" s="305"/>
      <c r="H2" s="305"/>
      <c r="I2" s="305"/>
      <c r="J2" s="305"/>
      <c r="K2" s="305"/>
      <c r="L2" s="305"/>
      <c r="M2" s="132"/>
      <c r="N2" s="180"/>
      <c r="O2" s="180"/>
      <c r="P2" s="85"/>
      <c r="Q2" s="85"/>
    </row>
    <row r="3" spans="1:17" x14ac:dyDescent="0.25">
      <c r="A3" s="59" t="s">
        <v>198</v>
      </c>
      <c r="M3" s="59"/>
      <c r="P3" s="85"/>
      <c r="Q3" s="85"/>
    </row>
    <row r="4" spans="1:17" x14ac:dyDescent="0.25">
      <c r="A4" s="122" t="s">
        <v>590</v>
      </c>
      <c r="Q4" s="307"/>
    </row>
    <row r="5" spans="1:17" x14ac:dyDescent="0.25">
      <c r="C5" s="81"/>
      <c r="D5" s="81" t="s">
        <v>538</v>
      </c>
      <c r="E5" s="81" t="s">
        <v>329</v>
      </c>
      <c r="F5" s="81" t="s">
        <v>323</v>
      </c>
      <c r="G5" s="81" t="s">
        <v>324</v>
      </c>
      <c r="H5" s="81" t="s">
        <v>387</v>
      </c>
      <c r="I5" s="81" t="s">
        <v>325</v>
      </c>
      <c r="J5" s="81" t="s">
        <v>376</v>
      </c>
      <c r="K5" s="81" t="s">
        <v>326</v>
      </c>
      <c r="L5" s="81" t="s">
        <v>327</v>
      </c>
      <c r="M5" s="81" t="s">
        <v>377</v>
      </c>
      <c r="N5" s="81" t="s">
        <v>378</v>
      </c>
      <c r="O5" s="81"/>
      <c r="P5" s="59"/>
      <c r="Q5" s="122"/>
    </row>
    <row r="6" spans="1:17" s="62" customFormat="1" x14ac:dyDescent="0.25">
      <c r="C6" s="137" t="s">
        <v>153</v>
      </c>
      <c r="D6" s="137" t="s">
        <v>539</v>
      </c>
      <c r="E6" s="137" t="s">
        <v>375</v>
      </c>
      <c r="F6" s="137" t="s">
        <v>330</v>
      </c>
      <c r="G6" s="137" t="s">
        <v>331</v>
      </c>
      <c r="H6" s="137" t="s">
        <v>386</v>
      </c>
      <c r="I6" s="137" t="s">
        <v>328</v>
      </c>
      <c r="J6" s="137" t="s">
        <v>328</v>
      </c>
      <c r="K6" s="137" t="s">
        <v>328</v>
      </c>
      <c r="L6" s="137" t="s">
        <v>328</v>
      </c>
      <c r="M6" s="137" t="s">
        <v>328</v>
      </c>
      <c r="N6" s="137" t="s">
        <v>328</v>
      </c>
      <c r="O6" s="137" t="s">
        <v>192</v>
      </c>
      <c r="Q6" s="65"/>
    </row>
    <row r="7" spans="1:17" s="132" customFormat="1" ht="17.25" x14ac:dyDescent="0.4">
      <c r="A7" s="229" t="s">
        <v>333</v>
      </c>
      <c r="C7" s="236">
        <v>648408</v>
      </c>
      <c r="D7" s="236">
        <v>1849583</v>
      </c>
      <c r="E7" s="236">
        <v>155000</v>
      </c>
      <c r="F7" s="236">
        <v>870000</v>
      </c>
      <c r="G7" s="236">
        <v>8119308</v>
      </c>
      <c r="H7" s="236">
        <v>229000</v>
      </c>
      <c r="I7" s="236">
        <v>4396500</v>
      </c>
      <c r="J7" s="236">
        <v>1703596</v>
      </c>
      <c r="K7" s="236">
        <f>45837941+200000</f>
        <v>46037941</v>
      </c>
      <c r="L7" s="236">
        <v>20000</v>
      </c>
      <c r="M7" s="236">
        <v>32585151</v>
      </c>
      <c r="N7" s="236">
        <v>2011552.76</v>
      </c>
      <c r="O7" s="236">
        <f>SUM(C7:N7)</f>
        <v>98626039.760000005</v>
      </c>
    </row>
    <row r="8" spans="1:17" x14ac:dyDescent="0.25">
      <c r="A8" s="229" t="s">
        <v>388</v>
      </c>
      <c r="C8" s="78"/>
      <c r="D8" s="78"/>
      <c r="E8" s="78"/>
      <c r="F8" s="78"/>
      <c r="G8" s="78"/>
      <c r="H8" s="78"/>
      <c r="I8" s="78"/>
      <c r="J8" s="78"/>
      <c r="K8" s="78"/>
      <c r="L8" s="78"/>
      <c r="M8" s="78"/>
      <c r="N8" s="78"/>
      <c r="O8" s="78"/>
      <c r="P8" s="59"/>
      <c r="Q8" s="122"/>
    </row>
    <row r="9" spans="1:17" x14ac:dyDescent="0.25">
      <c r="A9" s="75" t="s">
        <v>127</v>
      </c>
      <c r="C9" s="133">
        <v>235230</v>
      </c>
      <c r="D9" s="133">
        <v>106938.08</v>
      </c>
      <c r="E9" s="133">
        <v>142411</v>
      </c>
      <c r="F9" s="133">
        <v>459370.61999999994</v>
      </c>
      <c r="G9" s="133">
        <v>8389610.4399999995</v>
      </c>
      <c r="H9" s="133">
        <v>1692295.2999999998</v>
      </c>
      <c r="I9" s="133">
        <v>876831.31</v>
      </c>
      <c r="J9" s="133">
        <v>2217498.17</v>
      </c>
      <c r="K9" s="133">
        <v>5782347.7600000007</v>
      </c>
      <c r="L9" s="133">
        <v>0</v>
      </c>
      <c r="M9" s="133">
        <v>7819849.2999999998</v>
      </c>
      <c r="N9" s="133">
        <v>2899517.76</v>
      </c>
      <c r="O9" s="133">
        <f>SUM(C9:N9)</f>
        <v>30621899.740000002</v>
      </c>
      <c r="P9" s="132"/>
      <c r="Q9" s="132"/>
    </row>
    <row r="10" spans="1:17" x14ac:dyDescent="0.25">
      <c r="A10" s="75" t="s">
        <v>88</v>
      </c>
      <c r="C10" s="133">
        <v>85400</v>
      </c>
      <c r="D10" s="133">
        <v>41983</v>
      </c>
      <c r="E10" s="133">
        <v>53000</v>
      </c>
      <c r="F10" s="133">
        <v>135474</v>
      </c>
      <c r="G10" s="133">
        <v>3439062.13</v>
      </c>
      <c r="H10" s="133">
        <v>715414</v>
      </c>
      <c r="I10" s="133">
        <v>420680</v>
      </c>
      <c r="J10" s="133">
        <v>834947.7</v>
      </c>
      <c r="K10" s="133">
        <v>3287105.3200000003</v>
      </c>
      <c r="L10" s="133">
        <v>0</v>
      </c>
      <c r="M10" s="133">
        <v>1753124</v>
      </c>
      <c r="N10" s="133">
        <v>1260000</v>
      </c>
      <c r="O10" s="133">
        <f>SUM(C10:N10)</f>
        <v>12026190.15</v>
      </c>
      <c r="P10" s="132"/>
      <c r="Q10" s="132"/>
    </row>
    <row r="11" spans="1:17" ht="17.25" x14ac:dyDescent="0.25">
      <c r="A11" s="75" t="s">
        <v>340</v>
      </c>
      <c r="C11" s="134">
        <v>620916</v>
      </c>
      <c r="D11" s="134">
        <v>1870012</v>
      </c>
      <c r="E11" s="134">
        <v>229721</v>
      </c>
      <c r="F11" s="134">
        <v>365154.38</v>
      </c>
      <c r="G11" s="134">
        <v>17754913.02</v>
      </c>
      <c r="H11" s="134">
        <v>1839149.3599999999</v>
      </c>
      <c r="I11" s="134">
        <v>1363432</v>
      </c>
      <c r="J11" s="134">
        <v>1929095.13</v>
      </c>
      <c r="K11" s="134">
        <v>14707235</v>
      </c>
      <c r="L11" s="134">
        <v>2243000</v>
      </c>
      <c r="M11" s="134">
        <v>20462214</v>
      </c>
      <c r="N11" s="134">
        <v>1112217</v>
      </c>
      <c r="O11" s="134">
        <f>SUM(C11:N11)</f>
        <v>64497058.890000001</v>
      </c>
      <c r="P11" s="132"/>
      <c r="Q11" s="132"/>
    </row>
    <row r="12" spans="1:17" x14ac:dyDescent="0.25">
      <c r="A12" s="259" t="s">
        <v>226</v>
      </c>
      <c r="B12" s="287"/>
      <c r="C12" s="288">
        <f>SUM(C9:C11)</f>
        <v>941546</v>
      </c>
      <c r="D12" s="288">
        <f>SUM(D9:D11)</f>
        <v>2018933.08</v>
      </c>
      <c r="E12" s="288">
        <f>SUM(E9:E11)</f>
        <v>425132</v>
      </c>
      <c r="F12" s="288">
        <f t="shared" ref="F12:O12" si="0">SUM(F9:F11)</f>
        <v>959998.99999999988</v>
      </c>
      <c r="G12" s="288">
        <f t="shared" si="0"/>
        <v>29583585.59</v>
      </c>
      <c r="H12" s="288">
        <f t="shared" si="0"/>
        <v>4246858.66</v>
      </c>
      <c r="I12" s="288">
        <f t="shared" si="0"/>
        <v>2660943.31</v>
      </c>
      <c r="J12" s="288">
        <f t="shared" si="0"/>
        <v>4981541</v>
      </c>
      <c r="K12" s="288">
        <f t="shared" si="0"/>
        <v>23776688.080000002</v>
      </c>
      <c r="L12" s="288">
        <f t="shared" si="0"/>
        <v>2243000</v>
      </c>
      <c r="M12" s="288">
        <f t="shared" si="0"/>
        <v>30035187.300000001</v>
      </c>
      <c r="N12" s="288">
        <f t="shared" si="0"/>
        <v>5271734.76</v>
      </c>
      <c r="O12" s="288">
        <f t="shared" si="0"/>
        <v>107145148.78</v>
      </c>
      <c r="P12" s="132"/>
      <c r="Q12" s="132"/>
    </row>
    <row r="13" spans="1:17" s="122" customFormat="1" x14ac:dyDescent="0.25">
      <c r="A13" s="129"/>
      <c r="C13" s="78"/>
      <c r="D13" s="78"/>
      <c r="E13" s="78"/>
      <c r="F13" s="78"/>
      <c r="G13" s="78"/>
      <c r="H13" s="78"/>
      <c r="I13" s="78"/>
      <c r="J13" s="78"/>
      <c r="K13" s="78"/>
      <c r="L13" s="78"/>
      <c r="M13" s="78"/>
      <c r="N13" s="78"/>
      <c r="O13" s="78"/>
    </row>
    <row r="14" spans="1:17" s="122" customFormat="1" x14ac:dyDescent="0.25">
      <c r="A14" s="282" t="s">
        <v>544</v>
      </c>
      <c r="B14" s="283"/>
      <c r="C14" s="78"/>
      <c r="D14" s="78"/>
      <c r="E14" s="78"/>
      <c r="F14" s="78"/>
      <c r="G14" s="78"/>
      <c r="H14" s="78"/>
      <c r="I14" s="78"/>
      <c r="J14" s="78"/>
      <c r="K14" s="78"/>
      <c r="L14" s="78"/>
      <c r="M14" s="78"/>
      <c r="N14" s="78"/>
      <c r="O14" s="78"/>
    </row>
    <row r="15" spans="1:17" s="122" customFormat="1" x14ac:dyDescent="0.25">
      <c r="A15" s="282"/>
      <c r="B15" s="265" t="s">
        <v>127</v>
      </c>
      <c r="C15" s="281">
        <f t="shared" ref="C15:G15" si="1">ROUND(C9/C$12,3)</f>
        <v>0.25</v>
      </c>
      <c r="D15" s="281">
        <f t="shared" si="1"/>
        <v>5.2999999999999999E-2</v>
      </c>
      <c r="E15" s="281">
        <f t="shared" si="1"/>
        <v>0.33500000000000002</v>
      </c>
      <c r="F15" s="281">
        <f t="shared" si="1"/>
        <v>0.47899999999999998</v>
      </c>
      <c r="G15" s="281">
        <f t="shared" si="1"/>
        <v>0.28399999999999997</v>
      </c>
      <c r="H15" s="281">
        <f t="shared" ref="H15:O15" si="2">ROUND(H9/H$12,3)</f>
        <v>0.39800000000000002</v>
      </c>
      <c r="I15" s="281">
        <f t="shared" si="2"/>
        <v>0.33</v>
      </c>
      <c r="J15" s="281">
        <f t="shared" si="2"/>
        <v>0.44500000000000001</v>
      </c>
      <c r="K15" s="281">
        <f t="shared" si="2"/>
        <v>0.24299999999999999</v>
      </c>
      <c r="L15" s="281">
        <f t="shared" si="2"/>
        <v>0</v>
      </c>
      <c r="M15" s="281">
        <f t="shared" si="2"/>
        <v>0.26</v>
      </c>
      <c r="N15" s="281">
        <f t="shared" si="2"/>
        <v>0.55000000000000004</v>
      </c>
      <c r="O15" s="281">
        <f t="shared" si="2"/>
        <v>0.28599999999999998</v>
      </c>
    </row>
    <row r="16" spans="1:17" s="122" customFormat="1" x14ac:dyDescent="0.25">
      <c r="A16" s="282"/>
      <c r="B16" s="265" t="s">
        <v>88</v>
      </c>
      <c r="C16" s="281">
        <f t="shared" ref="C16:G16" si="3">ROUND(C10/C$12,3)</f>
        <v>9.0999999999999998E-2</v>
      </c>
      <c r="D16" s="281">
        <f t="shared" si="3"/>
        <v>2.1000000000000001E-2</v>
      </c>
      <c r="E16" s="281">
        <f t="shared" si="3"/>
        <v>0.125</v>
      </c>
      <c r="F16" s="281">
        <f t="shared" si="3"/>
        <v>0.14099999999999999</v>
      </c>
      <c r="G16" s="281">
        <f t="shared" si="3"/>
        <v>0.11600000000000001</v>
      </c>
      <c r="H16" s="281">
        <f t="shared" ref="H16:O16" si="4">ROUND(H10/H$12,3)</f>
        <v>0.16800000000000001</v>
      </c>
      <c r="I16" s="281">
        <f t="shared" si="4"/>
        <v>0.158</v>
      </c>
      <c r="J16" s="281">
        <f t="shared" si="4"/>
        <v>0.16800000000000001</v>
      </c>
      <c r="K16" s="281">
        <f t="shared" si="4"/>
        <v>0.13800000000000001</v>
      </c>
      <c r="L16" s="281">
        <f t="shared" si="4"/>
        <v>0</v>
      </c>
      <c r="M16" s="281">
        <f t="shared" si="4"/>
        <v>5.8000000000000003E-2</v>
      </c>
      <c r="N16" s="281">
        <f t="shared" si="4"/>
        <v>0.23899999999999999</v>
      </c>
      <c r="O16" s="281">
        <f t="shared" si="4"/>
        <v>0.112</v>
      </c>
    </row>
    <row r="17" spans="1:17" s="122" customFormat="1" x14ac:dyDescent="0.25">
      <c r="A17" s="282"/>
      <c r="B17" s="265" t="s">
        <v>340</v>
      </c>
      <c r="C17" s="281">
        <f>ROUND(C11/C$12,3)</f>
        <v>0.65900000000000003</v>
      </c>
      <c r="D17" s="281">
        <f>ROUND(D11/D$12,3)</f>
        <v>0.92600000000000005</v>
      </c>
      <c r="E17" s="281">
        <f>ROUND(E11/E$12,3)</f>
        <v>0.54</v>
      </c>
      <c r="F17" s="281">
        <f>ROUND(F11/F$12,3)</f>
        <v>0.38</v>
      </c>
      <c r="G17" s="281">
        <f>ROUND(G11/G$12,3)</f>
        <v>0.6</v>
      </c>
      <c r="H17" s="281">
        <f>ROUND(H11/H$12,3)+0.001</f>
        <v>0.434</v>
      </c>
      <c r="I17" s="281">
        <f>ROUND(I11/I$12,3)</f>
        <v>0.51200000000000001</v>
      </c>
      <c r="J17" s="281">
        <f>ROUND(J11/J$12,3)</f>
        <v>0.38700000000000001</v>
      </c>
      <c r="K17" s="281">
        <f>ROUND(K11/K$12,3)</f>
        <v>0.61899999999999999</v>
      </c>
      <c r="L17" s="281">
        <f>ROUND(L11/L$12,3)</f>
        <v>1</v>
      </c>
      <c r="M17" s="281">
        <f>ROUND(M11/M$12,3)+0.001</f>
        <v>0.68200000000000005</v>
      </c>
      <c r="N17" s="281">
        <f>ROUND(N11/N$12,3)</f>
        <v>0.21099999999999999</v>
      </c>
      <c r="O17" s="281">
        <f>ROUND(O11/O$12,3)</f>
        <v>0.60199999999999998</v>
      </c>
    </row>
    <row r="18" spans="1:17" s="122" customFormat="1" x14ac:dyDescent="0.25">
      <c r="A18" s="282"/>
      <c r="B18" s="283" t="s">
        <v>192</v>
      </c>
      <c r="C18" s="281">
        <f t="shared" ref="C18:O18" si="5">SUM(C15:C17)</f>
        <v>1</v>
      </c>
      <c r="D18" s="281">
        <f t="shared" si="5"/>
        <v>1</v>
      </c>
      <c r="E18" s="281">
        <f t="shared" si="5"/>
        <v>1</v>
      </c>
      <c r="F18" s="281">
        <f t="shared" si="5"/>
        <v>1</v>
      </c>
      <c r="G18" s="281">
        <f t="shared" si="5"/>
        <v>1</v>
      </c>
      <c r="H18" s="281">
        <f t="shared" si="5"/>
        <v>1</v>
      </c>
      <c r="I18" s="281">
        <f t="shared" si="5"/>
        <v>1</v>
      </c>
      <c r="J18" s="281">
        <f t="shared" si="5"/>
        <v>1</v>
      </c>
      <c r="K18" s="281">
        <f t="shared" si="5"/>
        <v>1</v>
      </c>
      <c r="L18" s="281">
        <f t="shared" si="5"/>
        <v>1</v>
      </c>
      <c r="M18" s="281">
        <f t="shared" si="5"/>
        <v>1</v>
      </c>
      <c r="N18" s="281">
        <f t="shared" si="5"/>
        <v>1</v>
      </c>
      <c r="O18" s="281">
        <f t="shared" si="5"/>
        <v>1</v>
      </c>
    </row>
    <row r="19" spans="1:17" x14ac:dyDescent="0.25">
      <c r="C19" s="68"/>
      <c r="D19" s="68"/>
      <c r="E19" s="68"/>
      <c r="F19" s="68"/>
      <c r="G19" s="68"/>
      <c r="H19" s="68"/>
      <c r="I19" s="68"/>
      <c r="J19" s="68"/>
      <c r="K19" s="68"/>
      <c r="L19" s="68"/>
      <c r="M19" s="68"/>
      <c r="N19" s="68"/>
      <c r="O19" s="68"/>
      <c r="P19" s="59"/>
      <c r="Q19" s="122"/>
    </row>
    <row r="20" spans="1:17" x14ac:dyDescent="0.25">
      <c r="A20" s="1" t="s">
        <v>554</v>
      </c>
      <c r="C20" s="78">
        <v>0</v>
      </c>
      <c r="D20" s="78">
        <v>0</v>
      </c>
      <c r="E20" s="78">
        <v>-152933</v>
      </c>
      <c r="F20" s="78">
        <v>0</v>
      </c>
      <c r="G20" s="78">
        <v>-19357968</v>
      </c>
      <c r="H20" s="78">
        <v>-4017859</v>
      </c>
      <c r="I20" s="78">
        <v>1632113</v>
      </c>
      <c r="J20" s="78">
        <v>-3277946</v>
      </c>
      <c r="K20" s="78">
        <f>20521217+13450</f>
        <v>20534667</v>
      </c>
      <c r="L20" s="78">
        <v>-2370027</v>
      </c>
      <c r="M20" s="78">
        <v>1751026</v>
      </c>
      <c r="N20" s="78">
        <v>-3260182</v>
      </c>
      <c r="O20" s="78">
        <f>SUM(C20:N20)</f>
        <v>-8519109</v>
      </c>
      <c r="P20" s="132"/>
      <c r="Q20" s="132">
        <f>O20-'Schedule - Total University'!C42</f>
        <v>0</v>
      </c>
    </row>
    <row r="21" spans="1:17" x14ac:dyDescent="0.25">
      <c r="C21" s="68"/>
      <c r="D21" s="68"/>
      <c r="E21" s="68"/>
      <c r="F21" s="68"/>
      <c r="G21" s="68"/>
      <c r="H21" s="68"/>
      <c r="I21" s="68"/>
      <c r="J21" s="68"/>
      <c r="K21" s="68"/>
      <c r="L21" s="68"/>
      <c r="M21" s="68"/>
      <c r="N21" s="68"/>
      <c r="O21" s="68"/>
      <c r="P21" s="59"/>
      <c r="Q21" s="122"/>
    </row>
    <row r="22" spans="1:17" ht="33" customHeight="1" x14ac:dyDescent="0.4">
      <c r="A22" s="313" t="s">
        <v>334</v>
      </c>
      <c r="B22" s="314"/>
      <c r="C22" s="276">
        <f t="shared" ref="C22:N22" si="6">C7-C12-C20</f>
        <v>-293138</v>
      </c>
      <c r="D22" s="276">
        <f t="shared" si="6"/>
        <v>-169350.08000000007</v>
      </c>
      <c r="E22" s="276">
        <f t="shared" si="6"/>
        <v>-117199</v>
      </c>
      <c r="F22" s="276">
        <f t="shared" si="6"/>
        <v>-89998.999999999884</v>
      </c>
      <c r="G22" s="276">
        <f t="shared" si="6"/>
        <v>-2106309.59</v>
      </c>
      <c r="H22" s="276">
        <f t="shared" si="6"/>
        <v>0.33999999985098839</v>
      </c>
      <c r="I22" s="276">
        <f t="shared" si="6"/>
        <v>103443.68999999994</v>
      </c>
      <c r="J22" s="276">
        <f t="shared" si="6"/>
        <v>1</v>
      </c>
      <c r="K22" s="276">
        <f t="shared" si="6"/>
        <v>1726585.9199999981</v>
      </c>
      <c r="L22" s="276">
        <f t="shared" si="6"/>
        <v>147027</v>
      </c>
      <c r="M22" s="276">
        <f t="shared" si="6"/>
        <v>798937.69999999925</v>
      </c>
      <c r="N22" s="276">
        <f t="shared" si="6"/>
        <v>0</v>
      </c>
      <c r="O22" s="276">
        <f>SUM(C22:N22)</f>
        <v>-2.0000002812594175E-2</v>
      </c>
      <c r="P22" s="59"/>
      <c r="Q22" s="122"/>
    </row>
    <row r="23" spans="1:17" s="122" customFormat="1" ht="17.25" x14ac:dyDescent="0.4">
      <c r="A23" s="277"/>
      <c r="B23" s="278"/>
      <c r="C23" s="279"/>
      <c r="D23" s="279"/>
      <c r="E23" s="279"/>
      <c r="F23" s="279"/>
      <c r="G23" s="279"/>
      <c r="H23" s="279"/>
      <c r="I23" s="279"/>
      <c r="J23" s="279"/>
      <c r="K23" s="279"/>
      <c r="L23" s="279"/>
      <c r="M23" s="279"/>
      <c r="N23" s="279"/>
      <c r="O23" s="279"/>
      <c r="P23" s="280"/>
    </row>
    <row r="24" spans="1:17" s="122" customFormat="1" ht="17.25" x14ac:dyDescent="0.4">
      <c r="A24" s="259" t="s">
        <v>728</v>
      </c>
      <c r="B24" s="284"/>
      <c r="C24" s="285"/>
      <c r="D24" s="285"/>
      <c r="E24" s="285"/>
      <c r="F24" s="285"/>
      <c r="G24" s="285"/>
      <c r="H24" s="285"/>
      <c r="I24" s="285"/>
      <c r="J24" s="285"/>
      <c r="K24" s="285"/>
      <c r="L24" s="285"/>
      <c r="M24" s="285"/>
      <c r="N24" s="285"/>
      <c r="O24" s="285"/>
      <c r="P24" s="286"/>
    </row>
    <row r="25" spans="1:17" s="122" customFormat="1" ht="17.25" x14ac:dyDescent="0.4">
      <c r="A25" s="277"/>
      <c r="B25" s="278"/>
      <c r="C25" s="279"/>
      <c r="D25" s="279"/>
      <c r="E25" s="279"/>
      <c r="F25" s="279"/>
      <c r="G25" s="279"/>
      <c r="H25" s="279"/>
      <c r="I25" s="279"/>
      <c r="J25" s="279"/>
      <c r="K25" s="279"/>
      <c r="L25" s="279"/>
      <c r="M25" s="279"/>
      <c r="N25" s="279"/>
      <c r="O25" s="279"/>
      <c r="P25" s="280"/>
    </row>
    <row r="26" spans="1:17" s="122" customFormat="1" ht="17.25" x14ac:dyDescent="0.4">
      <c r="A26" s="277"/>
      <c r="B26" s="278"/>
      <c r="C26" s="279"/>
      <c r="D26" s="279"/>
      <c r="E26" s="279"/>
      <c r="F26" s="279"/>
      <c r="G26" s="279"/>
      <c r="H26" s="279"/>
      <c r="I26" s="279"/>
      <c r="J26" s="279"/>
      <c r="K26" s="279"/>
      <c r="L26" s="279"/>
      <c r="M26" s="279"/>
      <c r="N26" s="279"/>
      <c r="O26" s="279"/>
      <c r="P26" s="280"/>
    </row>
    <row r="27" spans="1:17" s="122" customFormat="1" ht="17.25" x14ac:dyDescent="0.4">
      <c r="A27" s="277"/>
      <c r="B27" s="278"/>
      <c r="C27" s="279"/>
      <c r="D27" s="279"/>
      <c r="E27" s="279"/>
      <c r="F27" s="279"/>
      <c r="G27" s="279"/>
      <c r="H27" s="279"/>
      <c r="I27" s="279"/>
      <c r="J27" s="279"/>
      <c r="K27" s="279"/>
      <c r="L27" s="279"/>
      <c r="M27" s="279"/>
      <c r="N27" s="279"/>
      <c r="O27" s="279"/>
      <c r="P27" s="280"/>
    </row>
    <row r="28" spans="1:17" x14ac:dyDescent="0.25">
      <c r="A28" s="63"/>
      <c r="B28" s="64"/>
      <c r="Q28" s="59"/>
    </row>
    <row r="29" spans="1:17" x14ac:dyDescent="0.25">
      <c r="A29" s="67"/>
      <c r="B29" s="31"/>
      <c r="C29" s="118"/>
      <c r="D29" s="118"/>
      <c r="E29" s="118"/>
      <c r="F29" s="118"/>
      <c r="G29" s="118"/>
      <c r="H29" s="118"/>
      <c r="I29" s="118"/>
      <c r="J29" s="118"/>
      <c r="K29" s="118"/>
      <c r="L29" s="118"/>
      <c r="M29" s="118"/>
      <c r="N29" s="118"/>
      <c r="O29" s="118"/>
      <c r="P29" s="118"/>
      <c r="Q29" s="118"/>
    </row>
    <row r="30" spans="1:17" x14ac:dyDescent="0.25">
      <c r="A30" s="67"/>
      <c r="B30" s="31"/>
      <c r="C30" s="118"/>
      <c r="D30" s="118"/>
      <c r="E30" s="118"/>
      <c r="F30" s="118"/>
      <c r="G30" s="118"/>
      <c r="H30" s="118"/>
      <c r="I30" s="118"/>
      <c r="J30" s="118"/>
      <c r="K30" s="118"/>
      <c r="L30" s="118"/>
      <c r="M30" s="118"/>
      <c r="N30" s="118"/>
      <c r="O30" s="118"/>
      <c r="P30" s="118"/>
      <c r="Q30" s="118"/>
    </row>
    <row r="31" spans="1:17" x14ac:dyDescent="0.25">
      <c r="A31" s="67"/>
      <c r="B31" s="31"/>
      <c r="C31" s="118"/>
      <c r="D31" s="118"/>
      <c r="E31" s="118"/>
      <c r="F31" s="118"/>
      <c r="G31" s="118"/>
      <c r="H31" s="118"/>
      <c r="I31" s="118"/>
      <c r="J31" s="118"/>
      <c r="K31" s="118"/>
      <c r="L31" s="118"/>
      <c r="M31" s="118"/>
      <c r="N31" s="118"/>
      <c r="O31" s="118"/>
      <c r="P31" s="118"/>
      <c r="Q31" s="118"/>
    </row>
    <row r="32" spans="1:17" x14ac:dyDescent="0.25">
      <c r="A32" s="67"/>
      <c r="B32" s="31"/>
      <c r="C32" s="118"/>
      <c r="D32" s="118"/>
      <c r="E32" s="118"/>
      <c r="F32" s="118"/>
      <c r="G32" s="118"/>
      <c r="H32" s="118"/>
      <c r="I32" s="118"/>
      <c r="J32" s="118"/>
      <c r="K32" s="118"/>
      <c r="L32" s="118"/>
      <c r="M32" s="118"/>
      <c r="N32" s="118"/>
      <c r="O32" s="118"/>
      <c r="P32" s="118"/>
      <c r="Q32" s="118"/>
    </row>
    <row r="33" spans="1:17" x14ac:dyDescent="0.25">
      <c r="A33" s="67"/>
      <c r="B33" s="31"/>
      <c r="C33" s="118"/>
      <c r="D33" s="118"/>
      <c r="E33" s="118"/>
      <c r="F33" s="118"/>
      <c r="G33" s="118"/>
      <c r="H33" s="118"/>
      <c r="I33" s="118"/>
      <c r="J33" s="118"/>
      <c r="K33" s="118"/>
      <c r="L33" s="118"/>
      <c r="M33" s="118"/>
      <c r="N33" s="118"/>
      <c r="O33" s="118"/>
      <c r="P33" s="118"/>
      <c r="Q33" s="118"/>
    </row>
    <row r="34" spans="1:17" x14ac:dyDescent="0.25">
      <c r="C34" s="118"/>
      <c r="D34" s="118"/>
      <c r="E34" s="118"/>
      <c r="F34" s="118"/>
      <c r="G34" s="118"/>
      <c r="H34" s="118"/>
      <c r="I34" s="118"/>
      <c r="J34" s="118"/>
      <c r="K34" s="118"/>
      <c r="L34" s="118"/>
      <c r="M34" s="118"/>
      <c r="N34" s="118"/>
      <c r="O34" s="118"/>
      <c r="P34" s="118"/>
      <c r="Q34" s="118"/>
    </row>
    <row r="35" spans="1:17" x14ac:dyDescent="0.25">
      <c r="C35" s="118"/>
      <c r="D35" s="118"/>
      <c r="E35" s="118"/>
      <c r="F35" s="118"/>
      <c r="G35" s="118"/>
      <c r="H35" s="118"/>
      <c r="I35" s="118"/>
      <c r="J35" s="118"/>
      <c r="K35" s="118"/>
      <c r="L35" s="118"/>
      <c r="M35" s="118"/>
      <c r="N35" s="118"/>
      <c r="O35" s="118"/>
      <c r="P35" s="118"/>
      <c r="Q35" s="118"/>
    </row>
    <row r="36" spans="1:17" x14ac:dyDescent="0.25">
      <c r="C36" s="118"/>
      <c r="D36" s="118"/>
      <c r="E36" s="118"/>
      <c r="F36" s="118"/>
      <c r="G36" s="118"/>
      <c r="H36" s="118"/>
      <c r="I36" s="118"/>
      <c r="J36" s="118"/>
      <c r="K36" s="118"/>
      <c r="L36" s="118"/>
      <c r="M36" s="118"/>
      <c r="N36" s="118"/>
      <c r="O36" s="118"/>
      <c r="P36" s="118"/>
      <c r="Q36" s="118"/>
    </row>
    <row r="37" spans="1:17" x14ac:dyDescent="0.25">
      <c r="C37" s="118"/>
      <c r="D37" s="118"/>
      <c r="E37" s="118"/>
      <c r="F37" s="118"/>
      <c r="G37" s="118"/>
      <c r="H37" s="118"/>
      <c r="I37" s="118"/>
      <c r="J37" s="118"/>
      <c r="K37" s="118"/>
      <c r="L37" s="118"/>
      <c r="M37" s="118"/>
      <c r="N37" s="118"/>
      <c r="O37" s="118"/>
      <c r="P37" s="118"/>
      <c r="Q37" s="118"/>
    </row>
  </sheetData>
  <mergeCells count="1">
    <mergeCell ref="A22:B22"/>
  </mergeCells>
  <pageMargins left="0.37" right="0.19" top="0.75" bottom="0.75" header="0.3" footer="0.3"/>
  <pageSetup scale="41" firstPageNumber="10" orientation="landscape" useFirstPageNumber="1"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32</vt:i4>
      </vt:variant>
    </vt:vector>
  </HeadingPairs>
  <TitlesOfParts>
    <vt:vector size="70" baseType="lpstr">
      <vt:lpstr>Table of Contents</vt:lpstr>
      <vt:lpstr>Schedule - Total University</vt:lpstr>
      <vt:lpstr>Schedule -Kent Campus </vt:lpstr>
      <vt:lpstr>Schedule -Regional Campuses </vt:lpstr>
      <vt:lpstr>Schedule -CPM </vt:lpstr>
      <vt:lpstr>FY18 Total Budget &amp; FAQ</vt:lpstr>
      <vt:lpstr>KC E&amp;G by function trend Chart</vt:lpstr>
      <vt:lpstr>RC Budget by Campus</vt:lpstr>
      <vt:lpstr>KC Aux FY18 Summary</vt:lpstr>
      <vt:lpstr>RC  Aux FY18 Summary</vt:lpstr>
      <vt:lpstr>KC Aux Expenditure FY14-FY18</vt:lpstr>
      <vt:lpstr>RC Aux Expenditure FY16-FY18</vt:lpstr>
      <vt:lpstr>KC E&amp;G by function FY14-FY18</vt:lpstr>
      <vt:lpstr>RC E&amp;G by campus FY14-FY18</vt:lpstr>
      <vt:lpstr>page</vt:lpstr>
      <vt:lpstr>A&amp;S</vt:lpstr>
      <vt:lpstr>AED</vt:lpstr>
      <vt:lpstr>AEST</vt:lpstr>
      <vt:lpstr>ARTS</vt:lpstr>
      <vt:lpstr>BUS</vt:lpstr>
      <vt:lpstr>CCI</vt:lpstr>
      <vt:lpstr>EHHS</vt:lpstr>
      <vt:lpstr>NURS</vt:lpstr>
      <vt:lpstr>PH</vt:lpstr>
      <vt:lpstr>AA SUPPORT</vt:lpstr>
      <vt:lpstr>BF</vt:lpstr>
      <vt:lpstr>DEI</vt:lpstr>
      <vt:lpstr>Gen.Counsel </vt:lpstr>
      <vt:lpstr>HR</vt:lpstr>
      <vt:lpstr>IS</vt:lpstr>
      <vt:lpstr>IA</vt:lpstr>
      <vt:lpstr>President</vt:lpstr>
      <vt:lpstr>RASP</vt:lpstr>
      <vt:lpstr>Student Affairs</vt:lpstr>
      <vt:lpstr>UR</vt:lpstr>
      <vt:lpstr>Pooled funds and Other</vt:lpstr>
      <vt:lpstr>Scholarships</vt:lpstr>
      <vt:lpstr>KSUCPM</vt:lpstr>
      <vt:lpstr>'A&amp;S'!Print_Area</vt:lpstr>
      <vt:lpstr>'AA SUPPORT'!Print_Area</vt:lpstr>
      <vt:lpstr>AED!Print_Area</vt:lpstr>
      <vt:lpstr>AEST!Print_Area</vt:lpstr>
      <vt:lpstr>ARTS!Print_Area</vt:lpstr>
      <vt:lpstr>BF!Print_Area</vt:lpstr>
      <vt:lpstr>BUS!Print_Area</vt:lpstr>
      <vt:lpstr>CCI!Print_Area</vt:lpstr>
      <vt:lpstr>DEI!Print_Area</vt:lpstr>
      <vt:lpstr>EHHS!Print_Area</vt:lpstr>
      <vt:lpstr>'FY18 Total Budget &amp; FAQ'!Print_Area</vt:lpstr>
      <vt:lpstr>'Gen.Counsel '!Print_Area</vt:lpstr>
      <vt:lpstr>HR!Print_Area</vt:lpstr>
      <vt:lpstr>IA!Print_Area</vt:lpstr>
      <vt:lpstr>IS!Print_Area</vt:lpstr>
      <vt:lpstr>'KC Aux FY18 Summary'!Print_Area</vt:lpstr>
      <vt:lpstr>KSUCPM!Print_Area</vt:lpstr>
      <vt:lpstr>NURS!Print_Area</vt:lpstr>
      <vt:lpstr>PH!Print_Area</vt:lpstr>
      <vt:lpstr>'Pooled funds and Other'!Print_Area</vt:lpstr>
      <vt:lpstr>President!Print_Area</vt:lpstr>
      <vt:lpstr>RASP!Print_Area</vt:lpstr>
      <vt:lpstr>'RC  Aux FY18 Summary'!Print_Area</vt:lpstr>
      <vt:lpstr>'RC Budget by Campus'!Print_Area</vt:lpstr>
      <vt:lpstr>'Schedule - Total University'!Print_Area</vt:lpstr>
      <vt:lpstr>'Schedule -CPM '!Print_Area</vt:lpstr>
      <vt:lpstr>'Schedule -Kent Campus '!Print_Area</vt:lpstr>
      <vt:lpstr>'Schedule -Regional Campuses '!Print_Area</vt:lpstr>
      <vt:lpstr>Scholarships!Print_Area</vt:lpstr>
      <vt:lpstr>'Student Affairs'!Print_Area</vt:lpstr>
      <vt:lpstr>UR!Print_Area</vt:lpstr>
      <vt:lpstr>'AA SUPPORT'!Print_Titles</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Rucker, Ashley</cp:lastModifiedBy>
  <cp:lastPrinted>2018-03-27T12:49:20Z</cp:lastPrinted>
  <dcterms:created xsi:type="dcterms:W3CDTF">2009-09-28T15:39:29Z</dcterms:created>
  <dcterms:modified xsi:type="dcterms:W3CDTF">2018-04-02T16:53:21Z</dcterms:modified>
</cp:coreProperties>
</file>